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<sst xmlns="http://schemas.openxmlformats.org/spreadsheetml/2006/main" count="59" uniqueCount="57">
  <si>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Well Drilling Job Tracker</t>
  </si>
  <si>
    <t>A free job tracker for well drillers: schedule sites, assign crews and rigs, and track depth and status in Sheets or Excel.</t>
  </si>
  <si>
    <t>Quick start</t>
  </si>
  <si>
    <t>Open the Jobs tab and replace the sample rows with your own — one row per entry. Formulas fill in automatically for new rows.</t>
  </si>
  <si>
    <t>Bill drilling by the actual foot; Actual depth vs. Est. depth explains the final invoice.</t>
  </si>
  <si>
    <t>File the well log with your state after completion; water test results go to the owner.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</si>
  <si>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</si>
  <si>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</si>
  <si>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</si>
  <si>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</si>
  <si>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</si>
  <si>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</si>
  <si>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</si>
  <si>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</si>
  <si>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</si>
  <si>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</si>
  <si>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Site / scope</t>
  </si>
  <si>
    <t>Stage</t>
  </si>
  <si>
    <t>Rig / crew</t>
  </si>
  <si>
    <t>Promised</t>
  </si>
  <si>
    <t>Price</t>
  </si>
  <si>
    <t>Deposit</t>
  </si>
  <si>
    <t>Est. depth (ft)</t>
  </si>
  <si>
    <t>Actual depth (ft)</t>
  </si>
  <si>
    <t>Balance</t>
  </si>
  <si>
    <t>Days open</t>
  </si>
  <si>
    <t>Hill farm</t>
  </si>
  <si>
    <t>New domestic well</t>
  </si>
  <si>
    <t>Drilling</t>
  </si>
  <si>
    <t>Rig 1 / Ray</t>
  </si>
  <si>
    <t>Sato</t>
  </si>
  <si>
    <t>Pump replacement</t>
  </si>
  <si>
    <t>Pump install</t>
  </si>
  <si>
    <t>Service truck / Lou</t>
  </si>
  <si>
    <t>Kline</t>
  </si>
  <si>
    <t>New well + pressure tank</t>
  </si>
  <si>
    <t>Permit</t>
  </si>
  <si>
    <t>Parker</t>
  </si>
  <si>
    <t>Complete</t>
  </si>
  <si>
    <t>Rig 2 / Dan</t>
  </si>
  <si>
    <t>Item</t>
  </si>
  <si>
    <t>Value</t>
  </si>
  <si>
    <t>Notes</t>
  </si>
  <si>
    <t>Overview</t>
  </si>
  <si>
    <t>Entries</t>
  </si>
  <si>
    <t>Overdue (promised)</t>
  </si>
  <si>
    <t>By stage</t>
  </si>
  <si>
    <t>Stage: Permit</t>
  </si>
  <si>
    <t>Stage: Drilling</t>
  </si>
  <si>
    <t>Stage: Casing and grout</t>
  </si>
  <si>
    <t>Stage: Pump install</t>
  </si>
  <si>
    <t>Stage: Water test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</si>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</sst>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8" customWidth="1"/>
    <col min="10" max="10" width="20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46296</v>
      </c>
      <c r="B2" t="s">
        <v>26</v>
      </c>
      <c r="C2" t="s">
        <v>27</v>
      </c>
      <c r="D2" t="s">
        <v>28</v>
      </c>
      <c r="E2" t="s">
        <v>29</v>
      </c>
      <c r="F2" s="11">
        <v>46311</v>
      </c>
      <c r="G2" s="12">
        <v>14800</v>
      </c>
      <c r="H2" s="12">
        <v>4000</v>
      </c>
      <c r="I2" s="13">
        <v>280</v>
      </c>
      <c r="J2" s="13">
        <v>210</v>
      </c>
      <c r="K2" s="14">
        <f>IF($A2="","",(G2-H2))</f>
        <v>10800</v>
      </c>
      <c r="L2" s="15">
        <f>IF($A2="","",IF(OR((D2="Complete")),"",(TODAY()-A2)))</f>
        <v>11</v>
      </c>
    </row>
    <row r="3" spans="1:12" x14ac:dyDescent="0.25">
      <c r="A3" s="11">
        <v>46300</v>
      </c>
      <c r="B3" t="s">
        <v>30</v>
      </c>
      <c r="C3" t="s">
        <v>31</v>
      </c>
      <c r="D3" t="s">
        <v>32</v>
      </c>
      <c r="E3" t="s">
        <v>33</v>
      </c>
      <c r="F3" s="11">
        <v>46309</v>
      </c>
      <c r="G3" s="12">
        <v>2900</v>
      </c>
      <c r="H3" s="12">
        <v>0</v>
      </c>
      <c r="I3" s="13">
        <v>0</v>
      </c>
      <c r="J3" s="13">
        <v>0</v>
      </c>
      <c r="K3" s="14">
        <f>IF($A3="","",(G3-H3))</f>
        <v>2900</v>
      </c>
      <c r="L3" s="15">
        <f>IF($A3="","",IF(OR((D3="Complete")),"",(TODAY()-A3)))</f>
        <v>7</v>
      </c>
    </row>
    <row r="4" spans="1:12" x14ac:dyDescent="0.25">
      <c r="A4" s="11">
        <v>46303</v>
      </c>
      <c r="B4" t="s">
        <v>34</v>
      </c>
      <c r="C4" t="s">
        <v>35</v>
      </c>
      <c r="D4" t="s">
        <v>36</v>
      </c>
      <c r="E4" t="s">
        <v>29</v>
      </c>
      <c r="F4" s="11">
        <v>46322</v>
      </c>
      <c r="G4" s="12">
        <v>16200</v>
      </c>
      <c r="H4" s="12">
        <v>4000</v>
      </c>
      <c r="I4" s="13">
        <v>320</v>
      </c>
      <c r="J4" s="13">
        <v>0</v>
      </c>
      <c r="K4" s="14">
        <f>IF($A4="","",(G4-H4))</f>
        <v>12200</v>
      </c>
      <c r="L4" s="15">
        <f>IF($A4="","",IF(OR((D4="Complete")),"",(TODAY()-A4)))</f>
        <v>4</v>
      </c>
    </row>
    <row r="5" spans="1:12" x14ac:dyDescent="0.25">
      <c r="A5" s="11">
        <v>46278</v>
      </c>
      <c r="B5" t="s">
        <v>37</v>
      </c>
      <c r="C5" t="s">
        <v>27</v>
      </c>
      <c r="D5" t="s">
        <v>38</v>
      </c>
      <c r="E5" t="s">
        <v>39</v>
      </c>
      <c r="F5" s="11">
        <v>46298</v>
      </c>
      <c r="G5" s="12">
        <v>13900</v>
      </c>
      <c r="H5" s="12">
        <v>13900</v>
      </c>
      <c r="I5" s="13">
        <v>260</v>
      </c>
      <c r="J5" s="13">
        <v>245</v>
      </c>
      <c r="K5" s="14">
        <f>IF($A5="","",(G5-H5))</f>
        <v>0</v>
      </c>
      <c r="L5" s="15" t="str">
        <f>IF($A5="","",IF(OR((D5="Complete")),"",(TODAY()-A5)))</f>
        <v/>
      </c>
    </row>
    <row r="6" spans="1:12" x14ac:dyDescent="0.25">
      <c r="A6" s="11"/>
      <c r="F6" s="11"/>
      <c r="G6" s="12"/>
      <c r="H6" s="12"/>
      <c r="I6" s="13"/>
      <c r="J6" s="13"/>
      <c r="K6" s="14" t="str">
        <f>IF($A6="","",(G6-H6))</f>
        <v/>
      </c>
      <c r="L6" s="15" t="str">
        <f>IF($A6="","",IF(OR((D6="Complete")),"",(TODAY()-A6)))</f>
        <v/>
      </c>
    </row>
    <row r="7" spans="1:12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IF($A7="","",IF(OR((D7="Complete")),"",(TODAY()-A7)))</f>
        <v/>
      </c>
    </row>
    <row r="8" spans="1:12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IF($A8="","",IF(OR((D8="Complete")),"",(TODAY()-A8)))</f>
        <v/>
      </c>
    </row>
    <row r="9" spans="1:12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IF($A9="","",IF(OR((D9="Complete")),"",(TODAY()-A9)))</f>
        <v/>
      </c>
    </row>
    <row r="10" spans="1:12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IF($A10="","",IF(OR((D10="Complete")),"",(TODAY()-A10)))</f>
        <v/>
      </c>
    </row>
    <row r="11" spans="1:12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IF($A11="","",IF(OR((D11="Complete")),"",(TODAY()-A11)))</f>
        <v/>
      </c>
    </row>
    <row r="12" spans="1:12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IF($A12="","",IF(OR((D12="Complete")),"",(TODAY()-A12)))</f>
        <v/>
      </c>
    </row>
    <row r="13" spans="1:12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IF($A13="","",IF(OR((D13="Complete")),"",(TODAY()-A13)))</f>
        <v/>
      </c>
    </row>
    <row r="14" spans="1:12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IF($A14="","",IF(OR((D14="Complete")),"",(TODAY()-A14)))</f>
        <v/>
      </c>
    </row>
    <row r="15" spans="1:12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IF($A15="","",IF(OR((D15="Complete")),"",(TODAY()-A15)))</f>
        <v/>
      </c>
    </row>
    <row r="16" spans="1:12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IF($A16="","",IF(OR((D16="Complete")),"",(TODAY()-A16)))</f>
        <v/>
      </c>
    </row>
    <row r="17" spans="1:12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IF($A17="","",IF(OR((D17="Complete")),"",(TODAY()-A17)))</f>
        <v/>
      </c>
    </row>
    <row r="18" spans="1:12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IF($A18="","",IF(OR((D18="Complete")),"",(TODAY()-A18)))</f>
        <v/>
      </c>
    </row>
    <row r="19" spans="1:12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IF($A19="","",IF(OR((D19="Complete")),"",(TODAY()-A19)))</f>
        <v/>
      </c>
    </row>
    <row r="20" spans="1:12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IF($A20="","",IF(OR((D20="Complete")),"",(TODAY()-A20)))</f>
        <v/>
      </c>
    </row>
    <row r="21" spans="1:12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IF($A21="","",IF(OR((D21="Complete")),"",(TODAY()-A21)))</f>
        <v/>
      </c>
    </row>
    <row r="22" spans="1:12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IF($A22="","",IF(OR((D22="Complete")),"",(TODAY()-A22)))</f>
        <v/>
      </c>
    </row>
    <row r="23" spans="1:12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IF($A23="","",IF(OR((D23="Complete")),"",(TODAY()-A23)))</f>
        <v/>
      </c>
    </row>
    <row r="24" spans="1:12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IF($A24="","",IF(OR((D24="Complete")),"",(TODAY()-A24)))</f>
        <v/>
      </c>
    </row>
    <row r="25" spans="1:12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IF($A25="","",IF(OR((D25="Complete")),"",(TODAY()-A25)))</f>
        <v/>
      </c>
    </row>
    <row r="26" spans="1:12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IF($A26="","",IF(OR((D26="Complete")),"",(TODAY()-A26)))</f>
        <v/>
      </c>
    </row>
    <row r="27" spans="1:12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IF($A27="","",IF(OR((D27="Complete")),"",(TODAY()-A27)))</f>
        <v/>
      </c>
    </row>
    <row r="28" spans="1:12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IF($A28="","",IF(OR((D28="Complete")),"",(TODAY()-A28)))</f>
        <v/>
      </c>
    </row>
    <row r="29" spans="1:12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IF($A29="","",IF(OR((D29="Complete")),"",(TODAY()-A29)))</f>
        <v/>
      </c>
    </row>
    <row r="30" spans="1:12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IF($A30="","",IF(OR((D30="Complete")),"",(TODAY()-A30)))</f>
        <v/>
      </c>
    </row>
    <row r="31" spans="1:12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IF($A31="","",IF(OR((D31="Complete")),"",(TODAY()-A31)))</f>
        <v/>
      </c>
    </row>
    <row r="32" spans="1:12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IF($A32="","",IF(OR((D32="Complete")),"",(TODAY()-A32)))</f>
        <v/>
      </c>
    </row>
    <row r="33" spans="1:12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IF($A33="","",IF(OR((D33="Complete")),"",(TODAY()-A33)))</f>
        <v/>
      </c>
    </row>
    <row r="34" spans="1:12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IF($A34="","",IF(OR((D34="Complete")),"",(TODAY()-A34)))</f>
        <v/>
      </c>
    </row>
    <row r="35" spans="1:12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IF($A35="","",IF(OR((D35="Complete")),"",(TODAY()-A35)))</f>
        <v/>
      </c>
    </row>
    <row r="36" spans="1:12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IF($A36="","",IF(OR((D36="Complete")),"",(TODAY()-A36)))</f>
        <v/>
      </c>
    </row>
    <row r="37" spans="1:12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IF($A37="","",IF(OR((D37="Complete")),"",(TODAY()-A37)))</f>
        <v/>
      </c>
    </row>
    <row r="38" spans="1:12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IF($A38="","",IF(OR((D38="Complete")),"",(TODAY()-A38)))</f>
        <v/>
      </c>
    </row>
    <row r="39" spans="1:12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IF($A39="","",IF(OR((D39="Complete")),"",(TODAY()-A39)))</f>
        <v/>
      </c>
    </row>
    <row r="40" spans="1:12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IF($A40="","",IF(OR((D40="Complete")),"",(TODAY()-A40)))</f>
        <v/>
      </c>
    </row>
    <row r="41" spans="1:12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IF($A41="","",IF(OR((D41="Complete")),"",(TODAY()-A41)))</f>
        <v/>
      </c>
    </row>
    <row r="42" spans="1:12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IF($A42="","",IF(OR((D42="Complete")),"",(TODAY()-A42)))</f>
        <v/>
      </c>
    </row>
    <row r="43" spans="1:12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IF($A43="","",IF(OR((D43="Complete")),"",(TODAY()-A43)))</f>
        <v/>
      </c>
    </row>
    <row r="44" spans="1:12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IF($A44="","",IF(OR((D44="Complete")),"",(TODAY()-A44)))</f>
        <v/>
      </c>
    </row>
    <row r="45" spans="1:12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IF($A45="","",IF(OR((D45="Complete")),"",(TODAY()-A45)))</f>
        <v/>
      </c>
    </row>
    <row r="46" spans="1:12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IF($A46="","",IF(OR((D46="Complete")),"",(TODAY()-A46)))</f>
        <v/>
      </c>
    </row>
    <row r="47" spans="1:12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IF($A47="","",IF(OR((D47="Complete")),"",(TODAY()-A47)))</f>
        <v/>
      </c>
    </row>
    <row r="48" spans="1:12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IF($A48="","",IF(OR((D48="Complete")),"",(TODAY()-A48)))</f>
        <v/>
      </c>
    </row>
    <row r="49" spans="1:12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IF($A49="","",IF(OR((D49="Complete")),"",(TODAY()-A49)))</f>
        <v/>
      </c>
    </row>
    <row r="50" spans="1:12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IF($A50="","",IF(OR((D50="Complete")),"",(TODAY()-A50)))</f>
        <v/>
      </c>
    </row>
    <row r="51" spans="1:12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IF($A51="","",IF(OR((D51="Complete")),"",(TODAY()-A51)))</f>
        <v/>
      </c>
    </row>
    <row r="52" spans="1:12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IF($A52="","",IF(OR((D52="Complete")),"",(TODAY()-A52)))</f>
        <v/>
      </c>
    </row>
    <row r="53" spans="1:12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IF($A53="","",IF(OR((D53="Complete")),"",(TODAY()-A53)))</f>
        <v/>
      </c>
    </row>
    <row r="54" spans="1:12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IF($A54="","",IF(OR((D54="Complete")),"",(TODAY()-A54)))</f>
        <v/>
      </c>
    </row>
    <row r="55" spans="1:12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IF($A55="","",IF(OR((D55="Complete")),"",(TODAY()-A55)))</f>
        <v/>
      </c>
    </row>
    <row r="56" spans="1:12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IF($A56="","",IF(OR((D56="Complete")),"",(TODAY()-A56)))</f>
        <v/>
      </c>
    </row>
    <row r="57" spans="1:12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IF($A57="","",IF(OR((D57="Complete")),"",(TODAY()-A57)))</f>
        <v/>
      </c>
    </row>
    <row r="58" spans="1:12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IF($A58="","",IF(OR((D58="Complete")),"",(TODAY()-A58)))</f>
        <v/>
      </c>
    </row>
    <row r="59" spans="1:12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IF($A59="","",IF(OR((D59="Complete")),"",(TODAY()-A59)))</f>
        <v/>
      </c>
    </row>
    <row r="60" spans="1:12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IF($A60="","",IF(OR((D60="Complete")),"",(TODAY()-A60)))</f>
        <v/>
      </c>
    </row>
    <row r="61" spans="1:12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IF($A61="","",IF(OR((D61="Complete")),"",(TODAY()-A61)))</f>
        <v/>
      </c>
    </row>
    <row r="62" spans="1:12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IF($A62="","",IF(OR((D62="Complete")),"",(TODAY()-A62)))</f>
        <v/>
      </c>
    </row>
    <row r="63" spans="1:12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IF($A63="","",IF(OR((D63="Complete")),"",(TODAY()-A63)))</f>
        <v/>
      </c>
    </row>
    <row r="64" spans="1:12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IF($A64="","",IF(OR((D64="Complete")),"",(TODAY()-A64)))</f>
        <v/>
      </c>
    </row>
    <row r="65" spans="1:12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IF($A65="","",IF(OR((D65="Complete")),"",(TODAY()-A65)))</f>
        <v/>
      </c>
    </row>
    <row r="66" spans="1:12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IF($A66="","",IF(OR((D66="Complete")),"",(TODAY()-A66)))</f>
        <v/>
      </c>
    </row>
    <row r="67" spans="1:12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IF($A67="","",IF(OR((D67="Complete")),"",(TODAY()-A67)))</f>
        <v/>
      </c>
    </row>
    <row r="68" spans="1:12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IF($A68="","",IF(OR((D68="Complete")),"",(TODAY()-A68)))</f>
        <v/>
      </c>
    </row>
    <row r="69" spans="1:12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IF($A69="","",IF(OR((D69="Complete")),"",(TODAY()-A69)))</f>
        <v/>
      </c>
    </row>
    <row r="70" spans="1:12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IF($A70="","",IF(OR((D70="Complete")),"",(TODAY()-A70)))</f>
        <v/>
      </c>
    </row>
    <row r="71" spans="1:12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IF($A71="","",IF(OR((D71="Complete")),"",(TODAY()-A71)))</f>
        <v/>
      </c>
    </row>
    <row r="72" spans="1:12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IF($A72="","",IF(OR((D72="Complete")),"",(TODAY()-A72)))</f>
        <v/>
      </c>
    </row>
    <row r="73" spans="1:12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IF($A73="","",IF(OR((D73="Complete")),"",(TODAY()-A73)))</f>
        <v/>
      </c>
    </row>
    <row r="74" spans="1:12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IF($A74="","",IF(OR((D74="Complete")),"",(TODAY()-A74)))</f>
        <v/>
      </c>
    </row>
    <row r="75" spans="1:12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IF($A75="","",IF(OR((D75="Complete")),"",(TODAY()-A75)))</f>
        <v/>
      </c>
    </row>
    <row r="76" spans="1:12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IF($A76="","",IF(OR((D76="Complete")),"",(TODAY()-A76)))</f>
        <v/>
      </c>
    </row>
    <row r="77" spans="1:12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IF($A77="","",IF(OR((D77="Complete")),"",(TODAY()-A77)))</f>
        <v/>
      </c>
    </row>
    <row r="78" spans="1:12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IF($A78="","",IF(OR((D78="Complete")),"",(TODAY()-A78)))</f>
        <v/>
      </c>
    </row>
    <row r="79" spans="1:12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IF($A79="","",IF(OR((D79="Complete")),"",(TODAY()-A79)))</f>
        <v/>
      </c>
    </row>
    <row r="80" spans="1:12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IF($A80="","",IF(OR((D80="Complete")),"",(TODAY()-A80)))</f>
        <v/>
      </c>
    </row>
    <row r="81" spans="1:12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IF($A81="","",IF(OR((D81="Complete")),"",(TODAY()-A81)))</f>
        <v/>
      </c>
    </row>
    <row r="82" spans="1:12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IF($A82="","",IF(OR((D82="Complete")),"",(TODAY()-A82)))</f>
        <v/>
      </c>
    </row>
    <row r="83" spans="1:12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IF($A83="","",IF(OR((D83="Complete")),"",(TODAY()-A83)))</f>
        <v/>
      </c>
    </row>
    <row r="84" spans="1:12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IF($A84="","",IF(OR((D84="Complete")),"",(TODAY()-A84)))</f>
        <v/>
      </c>
    </row>
    <row r="85" spans="1:12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IF($A85="","",IF(OR((D85="Complete")),"",(TODAY()-A85)))</f>
        <v/>
      </c>
    </row>
    <row r="86" spans="1:12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IF($A86="","",IF(OR((D86="Complete")),"",(TODAY()-A86)))</f>
        <v/>
      </c>
    </row>
    <row r="87" spans="1:12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IF($A87="","",IF(OR((D87="Complete")),"",(TODAY()-A87)))</f>
        <v/>
      </c>
    </row>
    <row r="88" spans="1:12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IF($A88="","",IF(OR((D88="Complete")),"",(TODAY()-A88)))</f>
        <v/>
      </c>
    </row>
    <row r="89" spans="1:12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IF($A89="","",IF(OR((D89="Complete")),"",(TODAY()-A89)))</f>
        <v/>
      </c>
    </row>
    <row r="90" spans="1:12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IF($A90="","",IF(OR((D90="Complete")),"",(TODAY()-A90)))</f>
        <v/>
      </c>
    </row>
    <row r="91" spans="1:12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IF($A91="","",IF(OR((D91="Complete")),"",(TODAY()-A91)))</f>
        <v/>
      </c>
    </row>
    <row r="92" spans="1:12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IF($A92="","",IF(OR((D92="Complete")),"",(TODAY()-A92)))</f>
        <v/>
      </c>
    </row>
    <row r="93" spans="1:12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IF($A93="","",IF(OR((D93="Complete")),"",(TODAY()-A93)))</f>
        <v/>
      </c>
    </row>
    <row r="94" spans="1:12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IF($A94="","",IF(OR((D94="Complete")),"",(TODAY()-A94)))</f>
        <v/>
      </c>
    </row>
    <row r="95" spans="1:12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IF($A95="","",IF(OR((D95="Complete")),"",(TODAY()-A95)))</f>
        <v/>
      </c>
    </row>
    <row r="96" spans="1:12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IF($A96="","",IF(OR((D96="Complete")),"",(TODAY()-A96)))</f>
        <v/>
      </c>
    </row>
    <row r="97" spans="1:12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IF($A97="","",IF(OR((D97="Complete")),"",(TODAY()-A97)))</f>
        <v/>
      </c>
    </row>
    <row r="98" spans="1:12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IF($A98="","",IF(OR((D98="Complete")),"",(TODAY()-A98)))</f>
        <v/>
      </c>
    </row>
    <row r="99" spans="1:12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IF($A99="","",IF(OR((D99="Complete")),"",(TODAY()-A99)))</f>
        <v/>
      </c>
    </row>
    <row r="100" spans="1:12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IF($A100="","",IF(OR((D100="Complete")),"",(TODAY()-A100)))</f>
        <v/>
      </c>
    </row>
    <row r="101" spans="1:12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IF($A101="","",IF(OR((D101="Complete")),"",(TODAY()-A101)))</f>
        <v/>
      </c>
    </row>
    <row r="102" spans="1:12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IF($A102="","",IF(OR((D102="Complete")),"",(TODAY()-A102)))</f>
        <v/>
      </c>
    </row>
    <row r="103" spans="1:12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IF($A103="","",IF(OR((D103="Complete")),"",(TODAY()-A103)))</f>
        <v/>
      </c>
    </row>
    <row r="104" spans="1:12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IF($A104="","",IF(OR((D104="Complete")),"",(TODAY()-A104)))</f>
        <v/>
      </c>
    </row>
    <row r="105" spans="1:12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IF($A105="","",IF(OR((D105="Complete")),"",(TODAY()-A105)))</f>
        <v/>
      </c>
    </row>
    <row r="106" spans="1:12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IF($A106="","",IF(OR((D106="Complete")),"",(TODAY()-A106)))</f>
        <v/>
      </c>
    </row>
    <row r="107" spans="1:12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IF($A107="","",IF(OR((D107="Complete")),"",(TODAY()-A107)))</f>
        <v/>
      </c>
    </row>
    <row r="108" spans="1:12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IF($A108="","",IF(OR((D108="Complete")),"",(TODAY()-A108)))</f>
        <v/>
      </c>
    </row>
    <row r="109" spans="1:12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IF($A109="","",IF(OR((D109="Complete")),"",(TODAY()-A109)))</f>
        <v/>
      </c>
    </row>
    <row r="110" spans="1:12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IF($A110="","",IF(OR((D110="Complete")),"",(TODAY()-A110)))</f>
        <v/>
      </c>
    </row>
    <row r="111" spans="1:12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IF($A111="","",IF(OR((D111="Complete")),"",(TODAY()-A111)))</f>
        <v/>
      </c>
    </row>
    <row r="112" spans="1:12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IF($A112="","",IF(OR((D112="Complete")),"",(TODAY()-A112)))</f>
        <v/>
      </c>
    </row>
    <row r="113" spans="1:12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IF($A113="","",IF(OR((D113="Complete")),"",(TODAY()-A113)))</f>
        <v/>
      </c>
    </row>
    <row r="114" spans="1:12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IF($A114="","",IF(OR((D114="Complete")),"",(TODAY()-A114)))</f>
        <v/>
      </c>
    </row>
    <row r="115" spans="1:12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IF($A115="","",IF(OR((D115="Complete")),"",(TODAY()-A115)))</f>
        <v/>
      </c>
    </row>
    <row r="116" spans="1:12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IF($A116="","",IF(OR((D116="Complete")),"",(TODAY()-A116)))</f>
        <v/>
      </c>
    </row>
    <row r="117" spans="1:12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IF($A117="","",IF(OR((D117="Complete")),"",(TODAY()-A117)))</f>
        <v/>
      </c>
    </row>
    <row r="118" spans="1:12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IF($A118="","",IF(OR((D118="Complete")),"",(TODAY()-A118)))</f>
        <v/>
      </c>
    </row>
    <row r="119" spans="1:12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IF($A119="","",IF(OR((D119="Complete")),"",(TODAY()-A119)))</f>
        <v/>
      </c>
    </row>
    <row r="120" spans="1:12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IF($A120="","",IF(OR((D120="Complete")),"",(TODAY()-A120)))</f>
        <v/>
      </c>
    </row>
    <row r="121" spans="1:12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IF($A121="","",IF(OR((D121="Complete")),"",(TODAY()-A121)))</f>
        <v/>
      </c>
    </row>
    <row r="122" spans="1:12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IF($A122="","",IF(OR((D122="Complete")),"",(TODAY()-A122)))</f>
        <v/>
      </c>
    </row>
    <row r="123" spans="1:12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IF($A123="","",IF(OR((D123="Complete")),"",(TODAY()-A123)))</f>
        <v/>
      </c>
    </row>
    <row r="124" spans="1:12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IF($A124="","",IF(OR((D124="Complete")),"",(TODAY()-A124)))</f>
        <v/>
      </c>
    </row>
    <row r="125" spans="1:12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IF($A125="","",IF(OR((D125="Complete")),"",(TODAY()-A125)))</f>
        <v/>
      </c>
    </row>
    <row r="126" spans="1:12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IF($A126="","",IF(OR((D126="Complete")),"",(TODAY()-A126)))</f>
        <v/>
      </c>
    </row>
    <row r="127" spans="1:12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IF($A127="","",IF(OR((D127="Complete")),"",(TODAY()-A127)))</f>
        <v/>
      </c>
    </row>
    <row r="128" spans="1:12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IF($A128="","",IF(OR((D128="Complete")),"",(TODAY()-A128)))</f>
        <v/>
      </c>
    </row>
    <row r="129" spans="1:12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IF($A129="","",IF(OR((D129="Complete")),"",(TODAY()-A129)))</f>
        <v/>
      </c>
    </row>
    <row r="130" spans="1:12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IF($A130="","",IF(OR((D130="Complete")),"",(TODAY()-A130)))</f>
        <v/>
      </c>
    </row>
    <row r="131" spans="1:12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IF($A131="","",IF(OR((D131="Complete")),"",(TODAY()-A131)))</f>
        <v/>
      </c>
    </row>
    <row r="132" spans="1:12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IF($A132="","",IF(OR((D132="Complete")),"",(TODAY()-A132)))</f>
        <v/>
      </c>
    </row>
    <row r="133" spans="1:12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IF($A133="","",IF(OR((D133="Complete")),"",(TODAY()-A133)))</f>
        <v/>
      </c>
    </row>
    <row r="134" spans="1:12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IF($A134="","",IF(OR((D134="Complete")),"",(TODAY()-A134)))</f>
        <v/>
      </c>
    </row>
    <row r="135" spans="1:12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IF($A135="","",IF(OR((D135="Complete")),"",(TODAY()-A135)))</f>
        <v/>
      </c>
    </row>
    <row r="136" spans="1:12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IF($A136="","",IF(OR((D136="Complete")),"",(TODAY()-A136)))</f>
        <v/>
      </c>
    </row>
    <row r="137" spans="1:12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IF($A137="","",IF(OR((D137="Complete")),"",(TODAY()-A137)))</f>
        <v/>
      </c>
    </row>
    <row r="138" spans="1:12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IF($A138="","",IF(OR((D138="Complete")),"",(TODAY()-A138)))</f>
        <v/>
      </c>
    </row>
    <row r="139" spans="1:12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IF($A139="","",IF(OR((D139="Complete")),"",(TODAY()-A139)))</f>
        <v/>
      </c>
    </row>
    <row r="140" spans="1:12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IF($A140="","",IF(OR((D140="Complete")),"",(TODAY()-A140)))</f>
        <v/>
      </c>
    </row>
    <row r="141" spans="1:12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IF($A141="","",IF(OR((D141="Complete")),"",(TODAY()-A141)))</f>
        <v/>
      </c>
    </row>
    <row r="142" spans="1:12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IF($A142="","",IF(OR((D142="Complete")),"",(TODAY()-A142)))</f>
        <v/>
      </c>
    </row>
    <row r="143" spans="1:12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IF($A143="","",IF(OR((D143="Complete")),"",(TODAY()-A143)))</f>
        <v/>
      </c>
    </row>
    <row r="144" spans="1:12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IF($A144="","",IF(OR((D144="Complete")),"",(TODAY()-A144)))</f>
        <v/>
      </c>
    </row>
    <row r="145" spans="1:12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IF($A145="","",IF(OR((D145="Complete")),"",(TODAY()-A145)))</f>
        <v/>
      </c>
    </row>
    <row r="146" spans="1:12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IF($A146="","",IF(OR((D146="Complete")),"",(TODAY()-A146)))</f>
        <v/>
      </c>
    </row>
    <row r="147" spans="1:12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IF($A147="","",IF(OR((D147="Complete")),"",(TODAY()-A147)))</f>
        <v/>
      </c>
    </row>
    <row r="148" spans="1:12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IF($A148="","",IF(OR((D148="Complete")),"",(TODAY()-A148)))</f>
        <v/>
      </c>
    </row>
    <row r="149" spans="1:12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IF($A149="","",IF(OR((D149="Complete")),"",(TODAY()-A149)))</f>
        <v/>
      </c>
    </row>
    <row r="150" spans="1:12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IF($A150="","",IF(OR((D150="Complete")),"",(TODAY()-A150)))</f>
        <v/>
      </c>
    </row>
    <row r="151" spans="1:12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IF($A151="","",IF(OR((D151="Complete")),"",(TODAY()-A151)))</f>
        <v/>
      </c>
    </row>
    <row r="152" spans="1:12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IF($A152="","",IF(OR((D152="Complete")),"",(TODAY()-A152)))</f>
        <v/>
      </c>
    </row>
    <row r="153" spans="1:12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IF($A153="","",IF(OR((D153="Complete")),"",(TODAY()-A153)))</f>
        <v/>
      </c>
    </row>
    <row r="154" spans="1:12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IF($A154="","",IF(OR((D154="Complete")),"",(TODAY()-A154)))</f>
        <v/>
      </c>
    </row>
    <row r="155" spans="1:12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IF($A155="","",IF(OR((D155="Complete")),"",(TODAY()-A155)))</f>
        <v/>
      </c>
    </row>
    <row r="156" spans="1:12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IF($A156="","",IF(OR((D156="Complete")),"",(TODAY()-A156)))</f>
        <v/>
      </c>
    </row>
    <row r="157" spans="1:12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IF($A157="","",IF(OR((D157="Complete")),"",(TODAY()-A157)))</f>
        <v/>
      </c>
    </row>
    <row r="158" spans="1:12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IF($A158="","",IF(OR((D158="Complete")),"",(TODAY()-A158)))</f>
        <v/>
      </c>
    </row>
    <row r="159" spans="1:12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IF($A159="","",IF(OR((D159="Complete")),"",(TODAY()-A159)))</f>
        <v/>
      </c>
    </row>
    <row r="160" spans="1:12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IF($A160="","",IF(OR((D160="Complete")),"",(TODAY()-A160)))</f>
        <v/>
      </c>
    </row>
    <row r="161" spans="1:12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IF($A161="","",IF(OR((D161="Complete")),"",(TODAY()-A161)))</f>
        <v/>
      </c>
    </row>
    <row r="162" spans="1:12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IF($A162="","",IF(OR((D162="Complete")),"",(TODAY()-A162)))</f>
        <v/>
      </c>
    </row>
    <row r="163" spans="1:12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IF($A163="","",IF(OR((D163="Complete")),"",(TODAY()-A163)))</f>
        <v/>
      </c>
    </row>
    <row r="164" spans="1:12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IF($A164="","",IF(OR((D164="Complete")),"",(TODAY()-A164)))</f>
        <v/>
      </c>
    </row>
    <row r="165" spans="1:12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IF($A165="","",IF(OR((D165="Complete")),"",(TODAY()-A165)))</f>
        <v/>
      </c>
    </row>
    <row r="166" spans="1:12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IF($A166="","",IF(OR((D166="Complete")),"",(TODAY()-A166)))</f>
        <v/>
      </c>
    </row>
    <row r="167" spans="1:12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IF($A167="","",IF(OR((D167="Complete")),"",(TODAY()-A167)))</f>
        <v/>
      </c>
    </row>
    <row r="168" spans="1:12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IF($A168="","",IF(OR((D168="Complete")),"",(TODAY()-A168)))</f>
        <v/>
      </c>
    </row>
    <row r="169" spans="1:12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IF($A169="","",IF(OR((D169="Complete")),"",(TODAY()-A169)))</f>
        <v/>
      </c>
    </row>
    <row r="170" spans="1:12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IF($A170="","",IF(OR((D170="Complete")),"",(TODAY()-A170)))</f>
        <v/>
      </c>
    </row>
    <row r="171" spans="1:12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IF($A171="","",IF(OR((D171="Complete")),"",(TODAY()-A171)))</f>
        <v/>
      </c>
    </row>
    <row r="172" spans="1:12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IF($A172="","",IF(OR((D172="Complete")),"",(TODAY()-A172)))</f>
        <v/>
      </c>
    </row>
    <row r="173" spans="1:12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IF($A173="","",IF(OR((D173="Complete")),"",(TODAY()-A173)))</f>
        <v/>
      </c>
    </row>
    <row r="174" spans="1:12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IF($A174="","",IF(OR((D174="Complete")),"",(TODAY()-A174)))</f>
        <v/>
      </c>
    </row>
    <row r="175" spans="1:12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IF($A175="","",IF(OR((D175="Complete")),"",(TODAY()-A175)))</f>
        <v/>
      </c>
    </row>
    <row r="176" spans="1:12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IF($A176="","",IF(OR((D176="Complete")),"",(TODAY()-A176)))</f>
        <v/>
      </c>
    </row>
    <row r="177" spans="1:12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IF($A177="","",IF(OR((D177="Complete")),"",(TODAY()-A177)))</f>
        <v/>
      </c>
    </row>
    <row r="178" spans="1:12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IF($A178="","",IF(OR((D178="Complete")),"",(TODAY()-A178)))</f>
        <v/>
      </c>
    </row>
    <row r="179" spans="1:12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IF($A179="","",IF(OR((D179="Complete")),"",(TODAY()-A179)))</f>
        <v/>
      </c>
    </row>
    <row r="180" spans="1:12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IF($A180="","",IF(OR((D180="Complete")),"",(TODAY()-A180)))</f>
        <v/>
      </c>
    </row>
    <row r="181" spans="1:12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IF($A181="","",IF(OR((D181="Complete")),"",(TODAY()-A181)))</f>
        <v/>
      </c>
    </row>
    <row r="182" spans="1:12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IF($A182="","",IF(OR((D182="Complete")),"",(TODAY()-A182)))</f>
        <v/>
      </c>
    </row>
    <row r="183" spans="1:12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IF($A183="","",IF(OR((D183="Complete")),"",(TODAY()-A183)))</f>
        <v/>
      </c>
    </row>
    <row r="184" spans="1:12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IF($A184="","",IF(OR((D184="Complete")),"",(TODAY()-A184)))</f>
        <v/>
      </c>
    </row>
    <row r="185" spans="1:12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IF($A185="","",IF(OR((D185="Complete")),"",(TODAY()-A185)))</f>
        <v/>
      </c>
    </row>
    <row r="186" spans="1:12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IF($A186="","",IF(OR((D186="Complete")),"",(TODAY()-A186)))</f>
        <v/>
      </c>
    </row>
    <row r="187" spans="1:12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IF($A187="","",IF(OR((D187="Complete")),"",(TODAY()-A187)))</f>
        <v/>
      </c>
    </row>
    <row r="188" spans="1:12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IF($A188="","",IF(OR((D188="Complete")),"",(TODAY()-A188)))</f>
        <v/>
      </c>
    </row>
    <row r="189" spans="1:12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IF($A189="","",IF(OR((D189="Complete")),"",(TODAY()-A189)))</f>
        <v/>
      </c>
    </row>
    <row r="190" spans="1:12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IF($A190="","",IF(OR((D190="Complete")),"",(TODAY()-A190)))</f>
        <v/>
      </c>
    </row>
    <row r="191" spans="1:12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IF($A191="","",IF(OR((D191="Complete")),"",(TODAY()-A191)))</f>
        <v/>
      </c>
    </row>
    <row r="192" spans="1:12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IF($A192="","",IF(OR((D192="Complete")),"",(TODAY()-A192)))</f>
        <v/>
      </c>
    </row>
    <row r="193" spans="1:12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IF($A193="","",IF(OR((D193="Complete")),"",(TODAY()-A193)))</f>
        <v/>
      </c>
    </row>
    <row r="194" spans="1:12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IF($A194="","",IF(OR((D194="Complete")),"",(TODAY()-A194)))</f>
        <v/>
      </c>
    </row>
    <row r="195" spans="1:12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IF($A195="","",IF(OR((D195="Complete")),"",(TODAY()-A195)))</f>
        <v/>
      </c>
    </row>
    <row r="196" spans="1:12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IF($A196="","",IF(OR((D196="Complete")),"",(TODAY()-A196)))</f>
        <v/>
      </c>
    </row>
    <row r="197" spans="1:12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IF($A197="","",IF(OR((D197="Complete")),"",(TODAY()-A197)))</f>
        <v/>
      </c>
    </row>
    <row r="198" spans="1:12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IF($A198="","",IF(OR((D198="Complete")),"",(TODAY()-A198)))</f>
        <v/>
      </c>
    </row>
    <row r="199" spans="1:12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IF($A199="","",IF(OR((D199="Complete")),"",(TODAY()-A199)))</f>
        <v/>
      </c>
    </row>
    <row r="200" spans="1:12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IF($A200="","",IF(OR((D200="Complete")),"",(TODAY()-A200)))</f>
        <v/>
      </c>
    </row>
    <row r="201" spans="1:12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IF($A201="","",IF(OR((D201="Complete")),"",(TODAY()-A201)))</f>
        <v/>
      </c>
    </row>
  </sheetData>
  <autoFilter ref="A1:L1"/>
  <conditionalFormatting sqref="F2:F201">
    <cfRule type="expression" dxfId="0" priority="1">
      <formula>AND(F2&lt;&gt;"",F2&lt;TODAY(),NOT(OR($D2="Complete")))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ermit, Drilling, Casing and grout, Pump install, Water test, Complete" sqref="D2:D201">
      <formula1>"Permit,Drilling,Casing and grout,Pump install,Water test,Complete"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COUNTA('Jobs'!$A$2:$A$201)</f>
        <v>4</v>
      </c>
    </row>
    <row r="4" spans="1:2" x14ac:dyDescent="0.25">
      <c r="A4" t="s">
        <v>45</v>
      </c>
      <c r="B4" s="19">
        <f>COUNTIFS('Jobs'!$F$2:$F$201,("&lt;"&amp;TODAY()),'Jobs'!$D$2:$D$201,"&lt;&gt;Complete")</f>
        <v>0</v>
      </c>
    </row>
    <row r="5" spans="1:3" x14ac:dyDescent="0.25">
      <c r="A5" s="17" t="s">
        <v>46</v>
      </c>
      <c r="B5" s="18"/>
      <c r="C5" s="18"/>
    </row>
    <row r="6" spans="1:2" x14ac:dyDescent="0.25">
      <c r="A6" t="s">
        <v>47</v>
      </c>
      <c r="B6" s="19">
        <f>COUNTIF('Jobs'!$D$2:$D$201,"Permit")</f>
        <v>1</v>
      </c>
    </row>
    <row r="7" spans="1:2" x14ac:dyDescent="0.25">
      <c r="A7" t="s">
        <v>48</v>
      </c>
      <c r="B7" s="19">
        <f>COUNTIF('Jobs'!$D$2:$D$201,"Drilling")</f>
        <v>1</v>
      </c>
    </row>
    <row r="8" spans="1:2" x14ac:dyDescent="0.25">
      <c r="A8" t="s">
        <v>49</v>
      </c>
      <c r="B8" s="19">
        <f>COUNTIF('Jobs'!$D$2:$D$201,"Casing and grout")</f>
        <v>0</v>
      </c>
    </row>
    <row r="9" spans="1:2" x14ac:dyDescent="0.25">
      <c r="A9" t="s">
        <v>50</v>
      </c>
      <c r="B9" s="19">
        <f>COUNTIF('Jobs'!$D$2:$D$201,"Pump install")</f>
        <v>1</v>
      </c>
    </row>
    <row r="10" spans="1:2" x14ac:dyDescent="0.25">
      <c r="A10" t="s">
        <v>51</v>
      </c>
      <c r="B10" s="19">
        <f>COUNTIF('Jobs'!$D$2:$D$201,"Water test")</f>
        <v>0</v>
      </c>
    </row>
    <row r="11" spans="1:2" x14ac:dyDescent="0.25">
      <c r="A11" t="s">
        <v>52</v>
      </c>
      <c r="B11" s="19">
        <f>COUNTIF('Jobs'!$D$2:$D$201,"Complete")</f>
        <v>1</v>
      </c>
    </row>
    <row r="12" spans="1:3" x14ac:dyDescent="0.25">
      <c r="A12" s="17" t="s">
        <v>53</v>
      </c>
      <c r="B12" s="18"/>
      <c r="C12" s="18"/>
    </row>
    <row r="13" spans="1:2" x14ac:dyDescent="0.25">
      <c r="A13" t="s">
        <v>54</v>
      </c>
      <c r="B13" s="20">
        <f>SUM('Jobs'!$G$2:$G$201)</f>
        <v>47800</v>
      </c>
    </row>
    <row r="14" spans="1:2" x14ac:dyDescent="0.25">
      <c r="A14" t="s">
        <v>55</v>
      </c>
      <c r="B14" s="20">
        <f>SUM('Jobs'!$H$2:$H$201)</f>
        <v>21900</v>
      </c>
    </row>
    <row r="15" spans="1:2" x14ac:dyDescent="0.25">
      <c r="A15" t="s">
        <v>56</v>
      </c>
      <c r="B15" s="20">
        <f>SUM('Jobs'!$K$2:$K$201)</f>
        <v>25900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