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<sst xmlns="http://schemas.openxmlformats.org/spreadsheetml/2006/main" count="35" uniqueCount="35">
  <si>
    <t>Waxing Service Menu &amp; Pricing</t>
  </si>
  <si>
    <t>A free service menu and pricing sheet for waxing studios: set prices, subtract supply cost, and see margin per service in Sheets or Excel.</t>
  </si>
  <si>
    <t>Quick start</t>
  </si>
  <si>
    <t>Open the Services tab and replace the sample rows with your own — one row per entry. Formulas fill in automatically for new rows.</t>
  </si>
  <si>
    <t>Minutes is room time including setup and cleanup; Direct cost is wax, strips, applicators and gloves.</t>
  </si>
  <si>
    <t>Effective hourly turns amber under $60/hour; quick services like lips and brows should run well above that.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</si>
  <si>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</si>
  <si>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</si>
  <si>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</si>
  <si>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</si>
  <si>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</si>
  <si>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</si>
  <si>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</si>
  <si>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</si>
  <si>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</si>
  <si>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</si>
  <si>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</si>
  <si>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</si>
  <si>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</si>
  <si>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</si>
  <si>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</si>
  <si>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</si>
  <si>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Brow wax and shape</t>
  </si>
  <si>
    <t>Upper lip</t>
  </si>
  <si>
    <t>Full face</t>
  </si>
  <si>
    <t>Underarm</t>
  </si>
  <si>
    <t>Half leg</t>
  </si>
  <si>
    <t>Full leg</t>
  </si>
  <si>
    <t>Brazilian</t>
  </si>
  <si>
    <t>Item</t>
  </si>
  <si>
    <t>Value</t>
  </si>
  <si>
    <t>Notes</t>
  </si>
  <si>
    <t>Costs</t>
  </si>
  <si>
    <t>Cost per hour</t>
  </si>
  <si>
    <t>Your labor plus vehicle, insurance and tools, per working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</si>
</sst>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15</v>
      </c>
      <c r="C2" s="11">
        <v>0</v>
      </c>
      <c r="D2" s="12">
        <v>1.2</v>
      </c>
      <c r="E2" s="12">
        <v>22</v>
      </c>
      <c r="F2" s="13">
        <f>IF($A2="","",(((B2+C2)/60)*'Costs'!$B$3))</f>
        <v>8</v>
      </c>
      <c r="G2" s="13">
        <f>IF($A2="","",((E2-D2)-F2))</f>
        <v>12.8</v>
      </c>
      <c r="H2" s="14">
        <f>IF($A2="","",IFERROR((G2/E2),0))</f>
        <v>0.5818181818181819</v>
      </c>
      <c r="I2" s="13">
        <f>IF($A2="","",IFERROR((E2/((B2+C2)/60)),0))</f>
        <v>88</v>
      </c>
    </row>
    <row r="3" spans="1:9" x14ac:dyDescent="0.25">
      <c r="A3" t="s">
        <v>23</v>
      </c>
      <c r="B3" s="11">
        <v>5</v>
      </c>
      <c r="C3" s="11">
        <v>0</v>
      </c>
      <c r="D3" s="12">
        <v>0.6</v>
      </c>
      <c r="E3" s="12">
        <v>12</v>
      </c>
      <c r="F3" s="13">
        <f>IF($A3="","",(((B3+C3)/60)*'Costs'!$B$3))</f>
        <v>2.6666666666666665</v>
      </c>
      <c r="G3" s="13">
        <f>IF($A3="","",((E3-D3)-F3))</f>
        <v>8.733333333333334</v>
      </c>
      <c r="H3" s="14">
        <f>IF($A3="","",IFERROR((G3/E3),0))</f>
        <v>0.7277777777777779</v>
      </c>
      <c r="I3" s="13">
        <f>IF($A3="","",IFERROR((E3/((B3+C3)/60)),0))</f>
        <v>144</v>
      </c>
    </row>
    <row r="4" spans="1:9" x14ac:dyDescent="0.25">
      <c r="A4" t="s">
        <v>24</v>
      </c>
      <c r="B4" s="11">
        <v>30</v>
      </c>
      <c r="C4" s="11">
        <v>0</v>
      </c>
      <c r="D4" s="12">
        <v>2.5</v>
      </c>
      <c r="E4" s="12">
        <v>55</v>
      </c>
      <c r="F4" s="13">
        <f>IF($A4="","",(((B4+C4)/60)*'Costs'!$B$3))</f>
        <v>16</v>
      </c>
      <c r="G4" s="13">
        <f>IF($A4="","",((E4-D4)-F4))</f>
        <v>36.5</v>
      </c>
      <c r="H4" s="14">
        <f>IF($A4="","",IFERROR((G4/E4),0))</f>
        <v>0.6636363636363637</v>
      </c>
      <c r="I4" s="13">
        <f>IF($A4="","",IFERROR((E4/((B4+C4)/60)),0))</f>
        <v>110</v>
      </c>
    </row>
    <row r="5" spans="1:9" x14ac:dyDescent="0.25">
      <c r="A5" t="s">
        <v>25</v>
      </c>
      <c r="B5" s="11">
        <v>10</v>
      </c>
      <c r="C5" s="11">
        <v>0</v>
      </c>
      <c r="D5" s="12">
        <v>1</v>
      </c>
      <c r="E5" s="12">
        <v>22</v>
      </c>
      <c r="F5" s="13">
        <f>IF($A5="","",(((B5+C5)/60)*'Costs'!$B$3))</f>
        <v>5.333333333333333</v>
      </c>
      <c r="G5" s="13">
        <f>IF($A5="","",((E5-D5)-F5))</f>
        <v>15.666666666666668</v>
      </c>
      <c r="H5" s="14">
        <f>IF($A5="","",IFERROR((G5/E5),0))</f>
        <v>0.7121212121212122</v>
      </c>
      <c r="I5" s="13">
        <f>IF($A5="","",IFERROR((E5/((B5+C5)/60)),0))</f>
        <v>132</v>
      </c>
    </row>
    <row r="6" spans="1:9" x14ac:dyDescent="0.25">
      <c r="A6" t="s">
        <v>26</v>
      </c>
      <c r="B6" s="11">
        <v>30</v>
      </c>
      <c r="C6" s="11">
        <v>0</v>
      </c>
      <c r="D6" s="12">
        <v>3</v>
      </c>
      <c r="E6" s="12">
        <v>50</v>
      </c>
      <c r="F6" s="13">
        <f>IF($A6="","",(((B6+C6)/60)*'Costs'!$B$3))</f>
        <v>16</v>
      </c>
      <c r="G6" s="13">
        <f>IF($A6="","",((E6-D6)-F6))</f>
        <v>31</v>
      </c>
      <c r="H6" s="14">
        <f>IF($A6="","",IFERROR((G6/E6),0))</f>
        <v>0.62</v>
      </c>
      <c r="I6" s="13">
        <f>IF($A6="","",IFERROR((E6/((B6+C6)/60)),0))</f>
        <v>100</v>
      </c>
    </row>
    <row r="7" spans="1:9" x14ac:dyDescent="0.25">
      <c r="A7" t="s">
        <v>27</v>
      </c>
      <c r="B7" s="11">
        <v>50</v>
      </c>
      <c r="C7" s="11">
        <v>0</v>
      </c>
      <c r="D7" s="12">
        <v>5</v>
      </c>
      <c r="E7" s="12">
        <v>80</v>
      </c>
      <c r="F7" s="13">
        <f>IF($A7="","",(((B7+C7)/60)*'Costs'!$B$3))</f>
        <v>26.666666666666668</v>
      </c>
      <c r="G7" s="13">
        <f>IF($A7="","",((E7-D7)-F7))</f>
        <v>48.33333333333333</v>
      </c>
      <c r="H7" s="14">
        <f>IF($A7="","",IFERROR((G7/E7),0))</f>
        <v>0.6041666666666666</v>
      </c>
      <c r="I7" s="13">
        <f>IF($A7="","",IFERROR((E7/((B7+C7)/60)),0))</f>
        <v>96</v>
      </c>
    </row>
    <row r="8" spans="1:9" x14ac:dyDescent="0.25">
      <c r="A8" t="s">
        <v>28</v>
      </c>
      <c r="B8" s="11">
        <v>30</v>
      </c>
      <c r="C8" s="11">
        <v>0</v>
      </c>
      <c r="D8" s="12">
        <v>3.5</v>
      </c>
      <c r="E8" s="12">
        <v>65</v>
      </c>
      <c r="F8" s="13">
        <f>IF($A8="","",(((B8+C8)/60)*'Costs'!$B$3))</f>
        <v>16</v>
      </c>
      <c r="G8" s="13">
        <f>IF($A8="","",((E8-D8)-F8))</f>
        <v>45.5</v>
      </c>
      <c r="H8" s="14">
        <f>IF($A8="","",IFERROR((G8/E8),0))</f>
        <v>0.7</v>
      </c>
      <c r="I8" s="13">
        <f>IF($A8="","",IFERROR((E8/((B8+C8)/60)),0))</f>
        <v>130</v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AND(I2&lt;&gt;"",I2&lt;60)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s="16" t="s">
        <v>32</v>
      </c>
      <c r="B2" s="17"/>
      <c r="C2" s="17"/>
    </row>
    <row r="3" spans="1:3" x14ac:dyDescent="0.25">
      <c r="A3" t="s">
        <v>33</v>
      </c>
      <c r="B3" s="18">
        <v>32</v>
      </c>
      <c r="C3" s="19" t="s">
        <v>34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