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<sst xmlns="http://schemas.openxmlformats.org/spreadsheetml/2006/main" count="49" uniqueCount="46">
  <si>
    <t>Vacation Rental Booking Tracker</t>
  </si>
  <si>
    <t>A free booking tracker for vacation rental managers: track stays by property and channel with dates, fees, and occupancy in Sheets or Excel.</t>
  </si>
  <si>
    <t>Quick start</t>
  </si>
  <si>
    <t>Open the Bookings tab and replace the sample rows with your own — one row per entry. Formulas fill in automatically for new rows.</t>
  </si>
  <si>
    <t>Overlaps turns red when a property is double-booked; sync calendars between channels to prevent it.</t>
  </si>
  <si>
    <t>Channel fee % is the host-side fee; check each platform's fee model for your account.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</si>
  <si>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</si>
  <si>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</si>
  <si>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</si>
  <si>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</si>
  <si>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</si>
  <si>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</si>
  <si>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</si>
  <si>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Property</t>
  </si>
  <si>
    <t>Guest</t>
  </si>
  <si>
    <t>Channel</t>
  </si>
  <si>
    <t>Check-in</t>
  </si>
  <si>
    <t>Check-out</t>
  </si>
  <si>
    <t>Nightly rate</t>
  </si>
  <si>
    <t>Cleaning fee</t>
  </si>
  <si>
    <t>Channel fee %</t>
  </si>
  <si>
    <t>Nights</t>
  </si>
  <si>
    <t>Gross</t>
  </si>
  <si>
    <t>Net payout</t>
  </si>
  <si>
    <t>Overlaps</t>
  </si>
  <si>
    <t>Lakeview Cabin</t>
  </si>
  <si>
    <t>J. Ramos</t>
  </si>
  <si>
    <t>Airbnb</t>
  </si>
  <si>
    <t>K. Patel</t>
  </si>
  <si>
    <t>Vrbo</t>
  </si>
  <si>
    <t>Downtown Loft 2B</t>
  </si>
  <si>
    <t>M. Chen</t>
  </si>
  <si>
    <t>Direct</t>
  </si>
  <si>
    <t>Beach House</t>
  </si>
  <si>
    <t>Lee family</t>
  </si>
  <si>
    <t>T. Ward</t>
  </si>
  <si>
    <t>Booking.com</t>
  </si>
  <si>
    <t>Item</t>
  </si>
  <si>
    <t>Value</t>
  </si>
  <si>
    <t>Notes</t>
  </si>
  <si>
    <t>Revenue</t>
  </si>
  <si>
    <t>Gross bookings</t>
  </si>
  <si>
    <t>Net payouts</t>
  </si>
  <si>
    <t>Mix</t>
  </si>
  <si>
    <t>Direct share</t>
  </si>
  <si>
    <t>Direct bookings keep channel fees.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</si>
</sst>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7" width="15" customWidth="1"/>
    <col min="8" max="8" width="16" customWidth="1"/>
    <col min="9" max="9" width="12" customWidth="1"/>
    <col min="10" max="11" width="14" customWidth="1"/>
    <col min="12" max="12" width="1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46308</v>
      </c>
      <c r="E2" s="11">
        <v>46311</v>
      </c>
      <c r="F2" s="12">
        <v>189</v>
      </c>
      <c r="G2" s="12">
        <v>95</v>
      </c>
      <c r="H2" s="13">
        <v>0.03</v>
      </c>
      <c r="I2" s="14">
        <f>IF($A2="","",(E2-D2))</f>
        <v>3</v>
      </c>
      <c r="J2" s="15">
        <f>IF($A2="","",((I2*F2)+G2))</f>
        <v>662</v>
      </c>
      <c r="K2" s="15">
        <f>IF($A2="","",ROUND((J2*(1-H2)),2))</f>
        <v>642.14</v>
      </c>
      <c r="L2" s="14">
        <f>IF($A2="","",(COUNTIFS('Bookings'!$A$2:$A$201,A2,'Bookings'!$D$2:$D$201,("&lt;"&amp;E2),'Bookings'!$E$2:$E$201,("&gt;"&amp;D2))-1))</f>
        <v>0</v>
      </c>
    </row>
    <row r="3" spans="1:12" x14ac:dyDescent="0.25">
      <c r="A3" t="s">
        <v>25</v>
      </c>
      <c r="B3" t="s">
        <v>28</v>
      </c>
      <c r="C3" t="s">
        <v>29</v>
      </c>
      <c r="D3" s="11">
        <v>46311</v>
      </c>
      <c r="E3" s="11">
        <v>46315</v>
      </c>
      <c r="F3" s="12">
        <v>199</v>
      </c>
      <c r="G3" s="12">
        <v>95</v>
      </c>
      <c r="H3" s="13">
        <v>0.05</v>
      </c>
      <c r="I3" s="14">
        <f>IF($A3="","",(E3-D3))</f>
        <v>4</v>
      </c>
      <c r="J3" s="15">
        <f>IF($A3="","",((I3*F3)+G3))</f>
        <v>891</v>
      </c>
      <c r="K3" s="15">
        <f>IF($A3="","",ROUND((J3*(1-H3)),2))</f>
        <v>846.45</v>
      </c>
      <c r="L3" s="14">
        <f>IF($A3="","",(COUNTIFS('Bookings'!$A$2:$A$201,A3,'Bookings'!$D$2:$D$201,("&lt;"&amp;E3),'Bookings'!$E$2:$E$201,("&gt;"&amp;D3))-1))</f>
        <v>0</v>
      </c>
    </row>
    <row r="4" spans="1:12" x14ac:dyDescent="0.25">
      <c r="A4" t="s">
        <v>30</v>
      </c>
      <c r="B4" t="s">
        <v>31</v>
      </c>
      <c r="C4" t="s">
        <v>32</v>
      </c>
      <c r="D4" s="11">
        <v>46309</v>
      </c>
      <c r="E4" s="11">
        <v>46312</v>
      </c>
      <c r="F4" s="12">
        <v>145</v>
      </c>
      <c r="G4" s="12">
        <v>75</v>
      </c>
      <c r="H4" s="13">
        <v>0</v>
      </c>
      <c r="I4" s="14">
        <f>IF($A4="","",(E4-D4))</f>
        <v>3</v>
      </c>
      <c r="J4" s="15">
        <f>IF($A4="","",((I4*F4)+G4))</f>
        <v>510</v>
      </c>
      <c r="K4" s="15">
        <f>IF($A4="","",ROUND((J4*(1-H4)),2))</f>
        <v>510</v>
      </c>
      <c r="L4" s="14">
        <f>IF($A4="","",(COUNTIFS('Bookings'!$A$2:$A$201,A4,'Bookings'!$D$2:$D$201,("&lt;"&amp;E4),'Bookings'!$E$2:$E$201,("&gt;"&amp;D4))-1))</f>
        <v>0</v>
      </c>
    </row>
    <row r="5" spans="1:12" x14ac:dyDescent="0.25">
      <c r="A5" t="s">
        <v>33</v>
      </c>
      <c r="B5" t="s">
        <v>34</v>
      </c>
      <c r="C5" t="s">
        <v>27</v>
      </c>
      <c r="D5" s="11">
        <v>46309</v>
      </c>
      <c r="E5" s="11">
        <v>46316</v>
      </c>
      <c r="F5" s="12">
        <v>325</v>
      </c>
      <c r="G5" s="12">
        <v>180</v>
      </c>
      <c r="H5" s="13">
        <v>0.03</v>
      </c>
      <c r="I5" s="14">
        <f>IF($A5="","",(E5-D5))</f>
        <v>7</v>
      </c>
      <c r="J5" s="15">
        <f>IF($A5="","",((I5*F5)+G5))</f>
        <v>2455</v>
      </c>
      <c r="K5" s="15">
        <f>IF($A5="","",ROUND((J5*(1-H5)),2))</f>
        <v>2381.35</v>
      </c>
      <c r="L5" s="14">
        <f>IF($A5="","",(COUNTIFS('Bookings'!$A$2:$A$201,A5,'Bookings'!$D$2:$D$201,("&lt;"&amp;E5),'Bookings'!$E$2:$E$201,("&gt;"&amp;D5))-1))</f>
        <v>0</v>
      </c>
    </row>
    <row r="6" spans="1:12" x14ac:dyDescent="0.25">
      <c r="A6" t="s">
        <v>30</v>
      </c>
      <c r="B6" t="s">
        <v>35</v>
      </c>
      <c r="C6" t="s">
        <v>36</v>
      </c>
      <c r="D6" s="11">
        <v>46312</v>
      </c>
      <c r="E6" s="11">
        <v>46314</v>
      </c>
      <c r="F6" s="12">
        <v>155</v>
      </c>
      <c r="G6" s="12">
        <v>75</v>
      </c>
      <c r="H6" s="13">
        <v>0.15</v>
      </c>
      <c r="I6" s="14">
        <f>IF($A6="","",(E6-D6))</f>
        <v>2</v>
      </c>
      <c r="J6" s="15">
        <f>IF($A6="","",((I6*F6)+G6))</f>
        <v>385</v>
      </c>
      <c r="K6" s="15">
        <f>IF($A6="","",ROUND((J6*(1-H6)),2))</f>
        <v>327.25</v>
      </c>
      <c r="L6" s="14">
        <f>IF($A6="","",(COUNTIFS('Bookings'!$A$2:$A$201,A6,'Bookings'!$D$2:$D$201,("&lt;"&amp;E6),'Bookings'!$E$2:$E$201,("&gt;"&amp;D6))-1))</f>
        <v>0</v>
      </c>
    </row>
    <row r="7" spans="1:12" x14ac:dyDescent="0.25">
      <c r="D7" s="11"/>
      <c r="E7" s="11"/>
      <c r="F7" s="12"/>
      <c r="G7" s="12"/>
      <c r="H7" s="13"/>
      <c r="I7" s="14" t="str">
        <f>IF($A7="","",(E7-D7))</f>
        <v/>
      </c>
      <c r="J7" s="15" t="str">
        <f>IF($A7="","",((I7*F7)+G7))</f>
        <v/>
      </c>
      <c r="K7" s="15" t="str">
        <f>IF($A7="","",ROUND((J7*(1-H7)),2))</f>
        <v/>
      </c>
      <c r="L7" s="14" t="str">
        <f>IF($A7="","",(COUNTIFS('Bookings'!$A$2:$A$201,A7,'Bookings'!$D$2:$D$201,("&lt;"&amp;E7),'Bookings'!$E$2:$E$201,("&gt;"&amp;D7))-1))</f>
        <v/>
      </c>
    </row>
    <row r="8" spans="1:12" x14ac:dyDescent="0.25">
      <c r="D8" s="11"/>
      <c r="E8" s="11"/>
      <c r="F8" s="12"/>
      <c r="G8" s="12"/>
      <c r="H8" s="13"/>
      <c r="I8" s="14" t="str">
        <f>IF($A8="","",(E8-D8))</f>
        <v/>
      </c>
      <c r="J8" s="15" t="str">
        <f>IF($A8="","",((I8*F8)+G8))</f>
        <v/>
      </c>
      <c r="K8" s="15" t="str">
        <f>IF($A8="","",ROUND((J8*(1-H8)),2))</f>
        <v/>
      </c>
      <c r="L8" s="14" t="str">
        <f>IF($A8="","",(COUNTIFS('Bookings'!$A$2:$A$201,A8,'Bookings'!$D$2:$D$201,("&lt;"&amp;E8),'Bookings'!$E$2:$E$201,("&gt;"&amp;D8))-1))</f>
        <v/>
      </c>
    </row>
    <row r="9" spans="1:12" x14ac:dyDescent="0.25">
      <c r="D9" s="11"/>
      <c r="E9" s="11"/>
      <c r="F9" s="12"/>
      <c r="G9" s="12"/>
      <c r="H9" s="13"/>
      <c r="I9" s="14" t="str">
        <f>IF($A9="","",(E9-D9))</f>
        <v/>
      </c>
      <c r="J9" s="15" t="str">
        <f>IF($A9="","",((I9*F9)+G9))</f>
        <v/>
      </c>
      <c r="K9" s="15" t="str">
        <f>IF($A9="","",ROUND((J9*(1-H9)),2))</f>
        <v/>
      </c>
      <c r="L9" s="14" t="str">
        <f>IF($A9="","",(COUNTIFS('Bookings'!$A$2:$A$201,A9,'Bookings'!$D$2:$D$201,("&lt;"&amp;E9),'Bookings'!$E$2:$E$201,("&gt;"&amp;D9))-1))</f>
        <v/>
      </c>
    </row>
    <row r="10" spans="1:12" x14ac:dyDescent="0.25">
      <c r="D10" s="11"/>
      <c r="E10" s="11"/>
      <c r="F10" s="12"/>
      <c r="G10" s="12"/>
      <c r="H10" s="13"/>
      <c r="I10" s="14" t="str">
        <f>IF($A10="","",(E10-D10))</f>
        <v/>
      </c>
      <c r="J10" s="15" t="str">
        <f>IF($A10="","",((I10*F10)+G10))</f>
        <v/>
      </c>
      <c r="K10" s="15" t="str">
        <f>IF($A10="","",ROUND((J10*(1-H10)),2))</f>
        <v/>
      </c>
      <c r="L10" s="14" t="str">
        <f>IF($A10="","",(COUNTIFS('Bookings'!$A$2:$A$201,A10,'Bookings'!$D$2:$D$201,("&lt;"&amp;E10),'Bookings'!$E$2:$E$201,("&gt;"&amp;D10))-1))</f>
        <v/>
      </c>
    </row>
    <row r="11" spans="1:12" x14ac:dyDescent="0.25">
      <c r="D11" s="11"/>
      <c r="E11" s="11"/>
      <c r="F11" s="12"/>
      <c r="G11" s="12"/>
      <c r="H11" s="13"/>
      <c r="I11" s="14" t="str">
        <f>IF($A11="","",(E11-D11))</f>
        <v/>
      </c>
      <c r="J11" s="15" t="str">
        <f>IF($A11="","",((I11*F11)+G11))</f>
        <v/>
      </c>
      <c r="K11" s="15" t="str">
        <f>IF($A11="","",ROUND((J11*(1-H11)),2))</f>
        <v/>
      </c>
      <c r="L11" s="14" t="str">
        <f>IF($A11="","",(COUNTIFS('Bookings'!$A$2:$A$201,A11,'Bookings'!$D$2:$D$201,("&lt;"&amp;E11),'Bookings'!$E$2:$E$201,("&gt;"&amp;D11))-1))</f>
        <v/>
      </c>
    </row>
    <row r="12" spans="1:12" x14ac:dyDescent="0.25">
      <c r="D12" s="11"/>
      <c r="E12" s="11"/>
      <c r="F12" s="12"/>
      <c r="G12" s="12"/>
      <c r="H12" s="13"/>
      <c r="I12" s="14" t="str">
        <f>IF($A12="","",(E12-D12))</f>
        <v/>
      </c>
      <c r="J12" s="15" t="str">
        <f>IF($A12="","",((I12*F12)+G12))</f>
        <v/>
      </c>
      <c r="K12" s="15" t="str">
        <f>IF($A12="","",ROUND((J12*(1-H12)),2))</f>
        <v/>
      </c>
      <c r="L12" s="14" t="str">
        <f>IF($A12="","",(COUNTIFS('Bookings'!$A$2:$A$201,A12,'Bookings'!$D$2:$D$201,("&lt;"&amp;E12),'Bookings'!$E$2:$E$201,("&gt;"&amp;D12))-1))</f>
        <v/>
      </c>
    </row>
    <row r="13" spans="1:12" x14ac:dyDescent="0.25">
      <c r="D13" s="11"/>
      <c r="E13" s="11"/>
      <c r="F13" s="12"/>
      <c r="G13" s="12"/>
      <c r="H13" s="13"/>
      <c r="I13" s="14" t="str">
        <f>IF($A13="","",(E13-D13))</f>
        <v/>
      </c>
      <c r="J13" s="15" t="str">
        <f>IF($A13="","",((I13*F13)+G13))</f>
        <v/>
      </c>
      <c r="K13" s="15" t="str">
        <f>IF($A13="","",ROUND((J13*(1-H13)),2))</f>
        <v/>
      </c>
      <c r="L13" s="14" t="str">
        <f>IF($A13="","",(COUNTIFS('Bookings'!$A$2:$A$201,A13,'Bookings'!$D$2:$D$201,("&lt;"&amp;E13),'Bookings'!$E$2:$E$201,("&gt;"&amp;D13))-1))</f>
        <v/>
      </c>
    </row>
    <row r="14" spans="1:12" x14ac:dyDescent="0.25">
      <c r="D14" s="11"/>
      <c r="E14" s="11"/>
      <c r="F14" s="12"/>
      <c r="G14" s="12"/>
      <c r="H14" s="13"/>
      <c r="I14" s="14" t="str">
        <f>IF($A14="","",(E14-D14))</f>
        <v/>
      </c>
      <c r="J14" s="15" t="str">
        <f>IF($A14="","",((I14*F14)+G14))</f>
        <v/>
      </c>
      <c r="K14" s="15" t="str">
        <f>IF($A14="","",ROUND((J14*(1-H14)),2))</f>
        <v/>
      </c>
      <c r="L14" s="14" t="str">
        <f>IF($A14="","",(COUNTIFS('Bookings'!$A$2:$A$201,A14,'Bookings'!$D$2:$D$201,("&lt;"&amp;E14),'Bookings'!$E$2:$E$201,("&gt;"&amp;D14))-1))</f>
        <v/>
      </c>
    </row>
    <row r="15" spans="1:12" x14ac:dyDescent="0.25">
      <c r="D15" s="11"/>
      <c r="E15" s="11"/>
      <c r="F15" s="12"/>
      <c r="G15" s="12"/>
      <c r="H15" s="13"/>
      <c r="I15" s="14" t="str">
        <f>IF($A15="","",(E15-D15))</f>
        <v/>
      </c>
      <c r="J15" s="15" t="str">
        <f>IF($A15="","",((I15*F15)+G15))</f>
        <v/>
      </c>
      <c r="K15" s="15" t="str">
        <f>IF($A15="","",ROUND((J15*(1-H15)),2))</f>
        <v/>
      </c>
      <c r="L15" s="14" t="str">
        <f>IF($A15="","",(COUNTIFS('Bookings'!$A$2:$A$201,A15,'Bookings'!$D$2:$D$201,("&lt;"&amp;E15),'Bookings'!$E$2:$E$201,("&gt;"&amp;D15))-1))</f>
        <v/>
      </c>
    </row>
    <row r="16" spans="1:12" x14ac:dyDescent="0.25">
      <c r="D16" s="11"/>
      <c r="E16" s="11"/>
      <c r="F16" s="12"/>
      <c r="G16" s="12"/>
      <c r="H16" s="13"/>
      <c r="I16" s="14" t="str">
        <f>IF($A16="","",(E16-D16))</f>
        <v/>
      </c>
      <c r="J16" s="15" t="str">
        <f>IF($A16="","",((I16*F16)+G16))</f>
        <v/>
      </c>
      <c r="K16" s="15" t="str">
        <f>IF($A16="","",ROUND((J16*(1-H16)),2))</f>
        <v/>
      </c>
      <c r="L16" s="14" t="str">
        <f>IF($A16="","",(COUNTIFS('Bookings'!$A$2:$A$201,A16,'Bookings'!$D$2:$D$201,("&lt;"&amp;E16),'Bookings'!$E$2:$E$201,("&gt;"&amp;D16))-1))</f>
        <v/>
      </c>
    </row>
    <row r="17" spans="1:12" x14ac:dyDescent="0.25">
      <c r="D17" s="11"/>
      <c r="E17" s="11"/>
      <c r="F17" s="12"/>
      <c r="G17" s="12"/>
      <c r="H17" s="13"/>
      <c r="I17" s="14" t="str">
        <f>IF($A17="","",(E17-D17))</f>
        <v/>
      </c>
      <c r="J17" s="15" t="str">
        <f>IF($A17="","",((I17*F17)+G17))</f>
        <v/>
      </c>
      <c r="K17" s="15" t="str">
        <f>IF($A17="","",ROUND((J17*(1-H17)),2))</f>
        <v/>
      </c>
      <c r="L17" s="14" t="str">
        <f>IF($A17="","",(COUNTIFS('Bookings'!$A$2:$A$201,A17,'Bookings'!$D$2:$D$201,("&lt;"&amp;E17),'Bookings'!$E$2:$E$201,("&gt;"&amp;D17))-1))</f>
        <v/>
      </c>
    </row>
    <row r="18" spans="1:12" x14ac:dyDescent="0.25">
      <c r="D18" s="11"/>
      <c r="E18" s="11"/>
      <c r="F18" s="12"/>
      <c r="G18" s="12"/>
      <c r="H18" s="13"/>
      <c r="I18" s="14" t="str">
        <f>IF($A18="","",(E18-D18))</f>
        <v/>
      </c>
      <c r="J18" s="15" t="str">
        <f>IF($A18="","",((I18*F18)+G18))</f>
        <v/>
      </c>
      <c r="K18" s="15" t="str">
        <f>IF($A18="","",ROUND((J18*(1-H18)),2))</f>
        <v/>
      </c>
      <c r="L18" s="14" t="str">
        <f>IF($A18="","",(COUNTIFS('Bookings'!$A$2:$A$201,A18,'Bookings'!$D$2:$D$201,("&lt;"&amp;E18),'Bookings'!$E$2:$E$201,("&gt;"&amp;D18))-1))</f>
        <v/>
      </c>
    </row>
    <row r="19" spans="1:12" x14ac:dyDescent="0.25">
      <c r="D19" s="11"/>
      <c r="E19" s="11"/>
      <c r="F19" s="12"/>
      <c r="G19" s="12"/>
      <c r="H19" s="13"/>
      <c r="I19" s="14" t="str">
        <f>IF($A19="","",(E19-D19))</f>
        <v/>
      </c>
      <c r="J19" s="15" t="str">
        <f>IF($A19="","",((I19*F19)+G19))</f>
        <v/>
      </c>
      <c r="K19" s="15" t="str">
        <f>IF($A19="","",ROUND((J19*(1-H19)),2))</f>
        <v/>
      </c>
      <c r="L19" s="14" t="str">
        <f>IF($A19="","",(COUNTIFS('Bookings'!$A$2:$A$201,A19,'Bookings'!$D$2:$D$201,("&lt;"&amp;E19),'Bookings'!$E$2:$E$201,("&gt;"&amp;D19))-1))</f>
        <v/>
      </c>
    </row>
    <row r="20" spans="1:12" x14ac:dyDescent="0.25">
      <c r="D20" s="11"/>
      <c r="E20" s="11"/>
      <c r="F20" s="12"/>
      <c r="G20" s="12"/>
      <c r="H20" s="13"/>
      <c r="I20" s="14" t="str">
        <f>IF($A20="","",(E20-D20))</f>
        <v/>
      </c>
      <c r="J20" s="15" t="str">
        <f>IF($A20="","",((I20*F20)+G20))</f>
        <v/>
      </c>
      <c r="K20" s="15" t="str">
        <f>IF($A20="","",ROUND((J20*(1-H20)),2))</f>
        <v/>
      </c>
      <c r="L20" s="14" t="str">
        <f>IF($A20="","",(COUNTIFS('Bookings'!$A$2:$A$201,A20,'Bookings'!$D$2:$D$201,("&lt;"&amp;E20),'Bookings'!$E$2:$E$201,("&gt;"&amp;D20))-1))</f>
        <v/>
      </c>
    </row>
    <row r="21" spans="1:12" x14ac:dyDescent="0.25">
      <c r="D21" s="11"/>
      <c r="E21" s="11"/>
      <c r="F21" s="12"/>
      <c r="G21" s="12"/>
      <c r="H21" s="13"/>
      <c r="I21" s="14" t="str">
        <f>IF($A21="","",(E21-D21))</f>
        <v/>
      </c>
      <c r="J21" s="15" t="str">
        <f>IF($A21="","",((I21*F21)+G21))</f>
        <v/>
      </c>
      <c r="K21" s="15" t="str">
        <f>IF($A21="","",ROUND((J21*(1-H21)),2))</f>
        <v/>
      </c>
      <c r="L21" s="14" t="str">
        <f>IF($A21="","",(COUNTIFS('Bookings'!$A$2:$A$201,A21,'Bookings'!$D$2:$D$201,("&lt;"&amp;E21),'Bookings'!$E$2:$E$201,("&gt;"&amp;D21))-1))</f>
        <v/>
      </c>
    </row>
    <row r="22" spans="1:12" x14ac:dyDescent="0.25">
      <c r="D22" s="11"/>
      <c r="E22" s="11"/>
      <c r="F22" s="12"/>
      <c r="G22" s="12"/>
      <c r="H22" s="13"/>
      <c r="I22" s="14" t="str">
        <f>IF($A22="","",(E22-D22))</f>
        <v/>
      </c>
      <c r="J22" s="15" t="str">
        <f>IF($A22="","",((I22*F22)+G22))</f>
        <v/>
      </c>
      <c r="K22" s="15" t="str">
        <f>IF($A22="","",ROUND((J22*(1-H22)),2))</f>
        <v/>
      </c>
      <c r="L22" s="14" t="str">
        <f>IF($A22="","",(COUNTIFS('Bookings'!$A$2:$A$201,A22,'Bookings'!$D$2:$D$201,("&lt;"&amp;E22),'Bookings'!$E$2:$E$201,("&gt;"&amp;D22))-1))</f>
        <v/>
      </c>
    </row>
    <row r="23" spans="1:12" x14ac:dyDescent="0.25">
      <c r="D23" s="11"/>
      <c r="E23" s="11"/>
      <c r="F23" s="12"/>
      <c r="G23" s="12"/>
      <c r="H23" s="13"/>
      <c r="I23" s="14" t="str">
        <f>IF($A23="","",(E23-D23))</f>
        <v/>
      </c>
      <c r="J23" s="15" t="str">
        <f>IF($A23="","",((I23*F23)+G23))</f>
        <v/>
      </c>
      <c r="K23" s="15" t="str">
        <f>IF($A23="","",ROUND((J23*(1-H23)),2))</f>
        <v/>
      </c>
      <c r="L23" s="14" t="str">
        <f>IF($A23="","",(COUNTIFS('Bookings'!$A$2:$A$201,A23,'Bookings'!$D$2:$D$201,("&lt;"&amp;E23),'Bookings'!$E$2:$E$201,("&gt;"&amp;D23))-1))</f>
        <v/>
      </c>
    </row>
    <row r="24" spans="1:12" x14ac:dyDescent="0.25">
      <c r="D24" s="11"/>
      <c r="E24" s="11"/>
      <c r="F24" s="12"/>
      <c r="G24" s="12"/>
      <c r="H24" s="13"/>
      <c r="I24" s="14" t="str">
        <f>IF($A24="","",(E24-D24))</f>
        <v/>
      </c>
      <c r="J24" s="15" t="str">
        <f>IF($A24="","",((I24*F24)+G24))</f>
        <v/>
      </c>
      <c r="K24" s="15" t="str">
        <f>IF($A24="","",ROUND((J24*(1-H24)),2))</f>
        <v/>
      </c>
      <c r="L24" s="14" t="str">
        <f>IF($A24="","",(COUNTIFS('Bookings'!$A$2:$A$201,A24,'Bookings'!$D$2:$D$201,("&lt;"&amp;E24),'Bookings'!$E$2:$E$201,("&gt;"&amp;D24))-1))</f>
        <v/>
      </c>
    </row>
    <row r="25" spans="1:12" x14ac:dyDescent="0.25">
      <c r="D25" s="11"/>
      <c r="E25" s="11"/>
      <c r="F25" s="12"/>
      <c r="G25" s="12"/>
      <c r="H25" s="13"/>
      <c r="I25" s="14" t="str">
        <f>IF($A25="","",(E25-D25))</f>
        <v/>
      </c>
      <c r="J25" s="15" t="str">
        <f>IF($A25="","",((I25*F25)+G25))</f>
        <v/>
      </c>
      <c r="K25" s="15" t="str">
        <f>IF($A25="","",ROUND((J25*(1-H25)),2))</f>
        <v/>
      </c>
      <c r="L25" s="14" t="str">
        <f>IF($A25="","",(COUNTIFS('Bookings'!$A$2:$A$201,A25,'Bookings'!$D$2:$D$201,("&lt;"&amp;E25),'Bookings'!$E$2:$E$201,("&gt;"&amp;D25))-1))</f>
        <v/>
      </c>
    </row>
    <row r="26" spans="1:12" x14ac:dyDescent="0.25">
      <c r="D26" s="11"/>
      <c r="E26" s="11"/>
      <c r="F26" s="12"/>
      <c r="G26" s="12"/>
      <c r="H26" s="13"/>
      <c r="I26" s="14" t="str">
        <f>IF($A26="","",(E26-D26))</f>
        <v/>
      </c>
      <c r="J26" s="15" t="str">
        <f>IF($A26="","",((I26*F26)+G26))</f>
        <v/>
      </c>
      <c r="K26" s="15" t="str">
        <f>IF($A26="","",ROUND((J26*(1-H26)),2))</f>
        <v/>
      </c>
      <c r="L26" s="14" t="str">
        <f>IF($A26="","",(COUNTIFS('Bookings'!$A$2:$A$201,A26,'Bookings'!$D$2:$D$201,("&lt;"&amp;E26),'Bookings'!$E$2:$E$201,("&gt;"&amp;D26))-1))</f>
        <v/>
      </c>
    </row>
    <row r="27" spans="1:12" x14ac:dyDescent="0.25">
      <c r="D27" s="11"/>
      <c r="E27" s="11"/>
      <c r="F27" s="12"/>
      <c r="G27" s="12"/>
      <c r="H27" s="13"/>
      <c r="I27" s="14" t="str">
        <f>IF($A27="","",(E27-D27))</f>
        <v/>
      </c>
      <c r="J27" s="15" t="str">
        <f>IF($A27="","",((I27*F27)+G27))</f>
        <v/>
      </c>
      <c r="K27" s="15" t="str">
        <f>IF($A27="","",ROUND((J27*(1-H27)),2))</f>
        <v/>
      </c>
      <c r="L27" s="14" t="str">
        <f>IF($A27="","",(COUNTIFS('Bookings'!$A$2:$A$201,A27,'Bookings'!$D$2:$D$201,("&lt;"&amp;E27),'Bookings'!$E$2:$E$201,("&gt;"&amp;D27))-1))</f>
        <v/>
      </c>
    </row>
    <row r="28" spans="1:12" x14ac:dyDescent="0.25">
      <c r="D28" s="11"/>
      <c r="E28" s="11"/>
      <c r="F28" s="12"/>
      <c r="G28" s="12"/>
      <c r="H28" s="13"/>
      <c r="I28" s="14" t="str">
        <f>IF($A28="","",(E28-D28))</f>
        <v/>
      </c>
      <c r="J28" s="15" t="str">
        <f>IF($A28="","",((I28*F28)+G28))</f>
        <v/>
      </c>
      <c r="K28" s="15" t="str">
        <f>IF($A28="","",ROUND((J28*(1-H28)),2))</f>
        <v/>
      </c>
      <c r="L28" s="14" t="str">
        <f>IF($A28="","",(COUNTIFS('Bookings'!$A$2:$A$201,A28,'Bookings'!$D$2:$D$201,("&lt;"&amp;E28),'Bookings'!$E$2:$E$201,("&gt;"&amp;D28))-1))</f>
        <v/>
      </c>
    </row>
    <row r="29" spans="1:12" x14ac:dyDescent="0.25">
      <c r="D29" s="11"/>
      <c r="E29" s="11"/>
      <c r="F29" s="12"/>
      <c r="G29" s="12"/>
      <c r="H29" s="13"/>
      <c r="I29" s="14" t="str">
        <f>IF($A29="","",(E29-D29))</f>
        <v/>
      </c>
      <c r="J29" s="15" t="str">
        <f>IF($A29="","",((I29*F29)+G29))</f>
        <v/>
      </c>
      <c r="K29" s="15" t="str">
        <f>IF($A29="","",ROUND((J29*(1-H29)),2))</f>
        <v/>
      </c>
      <c r="L29" s="14" t="str">
        <f>IF($A29="","",(COUNTIFS('Bookings'!$A$2:$A$201,A29,'Bookings'!$D$2:$D$201,("&lt;"&amp;E29),'Bookings'!$E$2:$E$201,("&gt;"&amp;D29))-1))</f>
        <v/>
      </c>
    </row>
    <row r="30" spans="1:12" x14ac:dyDescent="0.25">
      <c r="D30" s="11"/>
      <c r="E30" s="11"/>
      <c r="F30" s="12"/>
      <c r="G30" s="12"/>
      <c r="H30" s="13"/>
      <c r="I30" s="14" t="str">
        <f>IF($A30="","",(E30-D30))</f>
        <v/>
      </c>
      <c r="J30" s="15" t="str">
        <f>IF($A30="","",((I30*F30)+G30))</f>
        <v/>
      </c>
      <c r="K30" s="15" t="str">
        <f>IF($A30="","",ROUND((J30*(1-H30)),2))</f>
        <v/>
      </c>
      <c r="L30" s="14" t="str">
        <f>IF($A30="","",(COUNTIFS('Bookings'!$A$2:$A$201,A30,'Bookings'!$D$2:$D$201,("&lt;"&amp;E30),'Bookings'!$E$2:$E$201,("&gt;"&amp;D30))-1))</f>
        <v/>
      </c>
    </row>
    <row r="31" spans="1:12" x14ac:dyDescent="0.25">
      <c r="D31" s="11"/>
      <c r="E31" s="11"/>
      <c r="F31" s="12"/>
      <c r="G31" s="12"/>
      <c r="H31" s="13"/>
      <c r="I31" s="14" t="str">
        <f>IF($A31="","",(E31-D31))</f>
        <v/>
      </c>
      <c r="J31" s="15" t="str">
        <f>IF($A31="","",((I31*F31)+G31))</f>
        <v/>
      </c>
      <c r="K31" s="15" t="str">
        <f>IF($A31="","",ROUND((J31*(1-H31)),2))</f>
        <v/>
      </c>
      <c r="L31" s="14" t="str">
        <f>IF($A31="","",(COUNTIFS('Bookings'!$A$2:$A$201,A31,'Bookings'!$D$2:$D$201,("&lt;"&amp;E31),'Bookings'!$E$2:$E$201,("&gt;"&amp;D31))-1))</f>
        <v/>
      </c>
    </row>
    <row r="32" spans="1:12" x14ac:dyDescent="0.25">
      <c r="D32" s="11"/>
      <c r="E32" s="11"/>
      <c r="F32" s="12"/>
      <c r="G32" s="12"/>
      <c r="H32" s="13"/>
      <c r="I32" s="14" t="str">
        <f>IF($A32="","",(E32-D32))</f>
        <v/>
      </c>
      <c r="J32" s="15" t="str">
        <f>IF($A32="","",((I32*F32)+G32))</f>
        <v/>
      </c>
      <c r="K32" s="15" t="str">
        <f>IF($A32="","",ROUND((J32*(1-H32)),2))</f>
        <v/>
      </c>
      <c r="L32" s="14" t="str">
        <f>IF($A32="","",(COUNTIFS('Bookings'!$A$2:$A$201,A32,'Bookings'!$D$2:$D$201,("&lt;"&amp;E32),'Bookings'!$E$2:$E$201,("&gt;"&amp;D32))-1))</f>
        <v/>
      </c>
    </row>
    <row r="33" spans="1:12" x14ac:dyDescent="0.25">
      <c r="D33" s="11"/>
      <c r="E33" s="11"/>
      <c r="F33" s="12"/>
      <c r="G33" s="12"/>
      <c r="H33" s="13"/>
      <c r="I33" s="14" t="str">
        <f>IF($A33="","",(E33-D33))</f>
        <v/>
      </c>
      <c r="J33" s="15" t="str">
        <f>IF($A33="","",((I33*F33)+G33))</f>
        <v/>
      </c>
      <c r="K33" s="15" t="str">
        <f>IF($A33="","",ROUND((J33*(1-H33)),2))</f>
        <v/>
      </c>
      <c r="L33" s="14" t="str">
        <f>IF($A33="","",(COUNTIFS('Bookings'!$A$2:$A$201,A33,'Bookings'!$D$2:$D$201,("&lt;"&amp;E33),'Bookings'!$E$2:$E$201,("&gt;"&amp;D33))-1))</f>
        <v/>
      </c>
    </row>
    <row r="34" spans="1:12" x14ac:dyDescent="0.25">
      <c r="D34" s="11"/>
      <c r="E34" s="11"/>
      <c r="F34" s="12"/>
      <c r="G34" s="12"/>
      <c r="H34" s="13"/>
      <c r="I34" s="14" t="str">
        <f>IF($A34="","",(E34-D34))</f>
        <v/>
      </c>
      <c r="J34" s="15" t="str">
        <f>IF($A34="","",((I34*F34)+G34))</f>
        <v/>
      </c>
      <c r="K34" s="15" t="str">
        <f>IF($A34="","",ROUND((J34*(1-H34)),2))</f>
        <v/>
      </c>
      <c r="L34" s="14" t="str">
        <f>IF($A34="","",(COUNTIFS('Bookings'!$A$2:$A$201,A34,'Bookings'!$D$2:$D$201,("&lt;"&amp;E34),'Bookings'!$E$2:$E$201,("&gt;"&amp;D34))-1))</f>
        <v/>
      </c>
    </row>
    <row r="35" spans="1:12" x14ac:dyDescent="0.25">
      <c r="D35" s="11"/>
      <c r="E35" s="11"/>
      <c r="F35" s="12"/>
      <c r="G35" s="12"/>
      <c r="H35" s="13"/>
      <c r="I35" s="14" t="str">
        <f>IF($A35="","",(E35-D35))</f>
        <v/>
      </c>
      <c r="J35" s="15" t="str">
        <f>IF($A35="","",((I35*F35)+G35))</f>
        <v/>
      </c>
      <c r="K35" s="15" t="str">
        <f>IF($A35="","",ROUND((J35*(1-H35)),2))</f>
        <v/>
      </c>
      <c r="L35" s="14" t="str">
        <f>IF($A35="","",(COUNTIFS('Bookings'!$A$2:$A$201,A35,'Bookings'!$D$2:$D$201,("&lt;"&amp;E35),'Bookings'!$E$2:$E$201,("&gt;"&amp;D35))-1))</f>
        <v/>
      </c>
    </row>
    <row r="36" spans="1:12" x14ac:dyDescent="0.25">
      <c r="D36" s="11"/>
      <c r="E36" s="11"/>
      <c r="F36" s="12"/>
      <c r="G36" s="12"/>
      <c r="H36" s="13"/>
      <c r="I36" s="14" t="str">
        <f>IF($A36="","",(E36-D36))</f>
        <v/>
      </c>
      <c r="J36" s="15" t="str">
        <f>IF($A36="","",((I36*F36)+G36))</f>
        <v/>
      </c>
      <c r="K36" s="15" t="str">
        <f>IF($A36="","",ROUND((J36*(1-H36)),2))</f>
        <v/>
      </c>
      <c r="L36" s="14" t="str">
        <f>IF($A36="","",(COUNTIFS('Bookings'!$A$2:$A$201,A36,'Bookings'!$D$2:$D$201,("&lt;"&amp;E36),'Bookings'!$E$2:$E$201,("&gt;"&amp;D36))-1))</f>
        <v/>
      </c>
    </row>
    <row r="37" spans="1:12" x14ac:dyDescent="0.25">
      <c r="D37" s="11"/>
      <c r="E37" s="11"/>
      <c r="F37" s="12"/>
      <c r="G37" s="12"/>
      <c r="H37" s="13"/>
      <c r="I37" s="14" t="str">
        <f>IF($A37="","",(E37-D37))</f>
        <v/>
      </c>
      <c r="J37" s="15" t="str">
        <f>IF($A37="","",((I37*F37)+G37))</f>
        <v/>
      </c>
      <c r="K37" s="15" t="str">
        <f>IF($A37="","",ROUND((J37*(1-H37)),2))</f>
        <v/>
      </c>
      <c r="L37" s="14" t="str">
        <f>IF($A37="","",(COUNTIFS('Bookings'!$A$2:$A$201,A37,'Bookings'!$D$2:$D$201,("&lt;"&amp;E37),'Bookings'!$E$2:$E$201,("&gt;"&amp;D37))-1))</f>
        <v/>
      </c>
    </row>
    <row r="38" spans="1:12" x14ac:dyDescent="0.25">
      <c r="D38" s="11"/>
      <c r="E38" s="11"/>
      <c r="F38" s="12"/>
      <c r="G38" s="12"/>
      <c r="H38" s="13"/>
      <c r="I38" s="14" t="str">
        <f>IF($A38="","",(E38-D38))</f>
        <v/>
      </c>
      <c r="J38" s="15" t="str">
        <f>IF($A38="","",((I38*F38)+G38))</f>
        <v/>
      </c>
      <c r="K38" s="15" t="str">
        <f>IF($A38="","",ROUND((J38*(1-H38)),2))</f>
        <v/>
      </c>
      <c r="L38" s="14" t="str">
        <f>IF($A38="","",(COUNTIFS('Bookings'!$A$2:$A$201,A38,'Bookings'!$D$2:$D$201,("&lt;"&amp;E38),'Bookings'!$E$2:$E$201,("&gt;"&amp;D38))-1))</f>
        <v/>
      </c>
    </row>
    <row r="39" spans="1:12" x14ac:dyDescent="0.25">
      <c r="D39" s="11"/>
      <c r="E39" s="11"/>
      <c r="F39" s="12"/>
      <c r="G39" s="12"/>
      <c r="H39" s="13"/>
      <c r="I39" s="14" t="str">
        <f>IF($A39="","",(E39-D39))</f>
        <v/>
      </c>
      <c r="J39" s="15" t="str">
        <f>IF($A39="","",((I39*F39)+G39))</f>
        <v/>
      </c>
      <c r="K39" s="15" t="str">
        <f>IF($A39="","",ROUND((J39*(1-H39)),2))</f>
        <v/>
      </c>
      <c r="L39" s="14" t="str">
        <f>IF($A39="","",(COUNTIFS('Bookings'!$A$2:$A$201,A39,'Bookings'!$D$2:$D$201,("&lt;"&amp;E39),'Bookings'!$E$2:$E$201,("&gt;"&amp;D39))-1))</f>
        <v/>
      </c>
    </row>
    <row r="40" spans="1:12" x14ac:dyDescent="0.25">
      <c r="D40" s="11"/>
      <c r="E40" s="11"/>
      <c r="F40" s="12"/>
      <c r="G40" s="12"/>
      <c r="H40" s="13"/>
      <c r="I40" s="14" t="str">
        <f>IF($A40="","",(E40-D40))</f>
        <v/>
      </c>
      <c r="J40" s="15" t="str">
        <f>IF($A40="","",((I40*F40)+G40))</f>
        <v/>
      </c>
      <c r="K40" s="15" t="str">
        <f>IF($A40="","",ROUND((J40*(1-H40)),2))</f>
        <v/>
      </c>
      <c r="L40" s="14" t="str">
        <f>IF($A40="","",(COUNTIFS('Bookings'!$A$2:$A$201,A40,'Bookings'!$D$2:$D$201,("&lt;"&amp;E40),'Bookings'!$E$2:$E$201,("&gt;"&amp;D40))-1))</f>
        <v/>
      </c>
    </row>
    <row r="41" spans="1:12" x14ac:dyDescent="0.25">
      <c r="D41" s="11"/>
      <c r="E41" s="11"/>
      <c r="F41" s="12"/>
      <c r="G41" s="12"/>
      <c r="H41" s="13"/>
      <c r="I41" s="14" t="str">
        <f>IF($A41="","",(E41-D41))</f>
        <v/>
      </c>
      <c r="J41" s="15" t="str">
        <f>IF($A41="","",((I41*F41)+G41))</f>
        <v/>
      </c>
      <c r="K41" s="15" t="str">
        <f>IF($A41="","",ROUND((J41*(1-H41)),2))</f>
        <v/>
      </c>
      <c r="L41" s="14" t="str">
        <f>IF($A41="","",(COUNTIFS('Bookings'!$A$2:$A$201,A41,'Bookings'!$D$2:$D$201,("&lt;"&amp;E41),'Bookings'!$E$2:$E$201,("&gt;"&amp;D41))-1))</f>
        <v/>
      </c>
    </row>
    <row r="42" spans="1:12" x14ac:dyDescent="0.25">
      <c r="D42" s="11"/>
      <c r="E42" s="11"/>
      <c r="F42" s="12"/>
      <c r="G42" s="12"/>
      <c r="H42" s="13"/>
      <c r="I42" s="14" t="str">
        <f>IF($A42="","",(E42-D42))</f>
        <v/>
      </c>
      <c r="J42" s="15" t="str">
        <f>IF($A42="","",((I42*F42)+G42))</f>
        <v/>
      </c>
      <c r="K42" s="15" t="str">
        <f>IF($A42="","",ROUND((J42*(1-H42)),2))</f>
        <v/>
      </c>
      <c r="L42" s="14" t="str">
        <f>IF($A42="","",(COUNTIFS('Bookings'!$A$2:$A$201,A42,'Bookings'!$D$2:$D$201,("&lt;"&amp;E42),'Bookings'!$E$2:$E$201,("&gt;"&amp;D42))-1))</f>
        <v/>
      </c>
    </row>
    <row r="43" spans="1:12" x14ac:dyDescent="0.25">
      <c r="D43" s="11"/>
      <c r="E43" s="11"/>
      <c r="F43" s="12"/>
      <c r="G43" s="12"/>
      <c r="H43" s="13"/>
      <c r="I43" s="14" t="str">
        <f>IF($A43="","",(E43-D43))</f>
        <v/>
      </c>
      <c r="J43" s="15" t="str">
        <f>IF($A43="","",((I43*F43)+G43))</f>
        <v/>
      </c>
      <c r="K43" s="15" t="str">
        <f>IF($A43="","",ROUND((J43*(1-H43)),2))</f>
        <v/>
      </c>
      <c r="L43" s="14" t="str">
        <f>IF($A43="","",(COUNTIFS('Bookings'!$A$2:$A$201,A43,'Bookings'!$D$2:$D$201,("&lt;"&amp;E43),'Bookings'!$E$2:$E$201,("&gt;"&amp;D43))-1))</f>
        <v/>
      </c>
    </row>
    <row r="44" spans="1:12" x14ac:dyDescent="0.25">
      <c r="D44" s="11"/>
      <c r="E44" s="11"/>
      <c r="F44" s="12"/>
      <c r="G44" s="12"/>
      <c r="H44" s="13"/>
      <c r="I44" s="14" t="str">
        <f>IF($A44="","",(E44-D44))</f>
        <v/>
      </c>
      <c r="J44" s="15" t="str">
        <f>IF($A44="","",((I44*F44)+G44))</f>
        <v/>
      </c>
      <c r="K44" s="15" t="str">
        <f>IF($A44="","",ROUND((J44*(1-H44)),2))</f>
        <v/>
      </c>
      <c r="L44" s="14" t="str">
        <f>IF($A44="","",(COUNTIFS('Bookings'!$A$2:$A$201,A44,'Bookings'!$D$2:$D$201,("&lt;"&amp;E44),'Bookings'!$E$2:$E$201,("&gt;"&amp;D44))-1))</f>
        <v/>
      </c>
    </row>
    <row r="45" spans="1:12" x14ac:dyDescent="0.25">
      <c r="D45" s="11"/>
      <c r="E45" s="11"/>
      <c r="F45" s="12"/>
      <c r="G45" s="12"/>
      <c r="H45" s="13"/>
      <c r="I45" s="14" t="str">
        <f>IF($A45="","",(E45-D45))</f>
        <v/>
      </c>
      <c r="J45" s="15" t="str">
        <f>IF($A45="","",((I45*F45)+G45))</f>
        <v/>
      </c>
      <c r="K45" s="15" t="str">
        <f>IF($A45="","",ROUND((J45*(1-H45)),2))</f>
        <v/>
      </c>
      <c r="L45" s="14" t="str">
        <f>IF($A45="","",(COUNTIFS('Bookings'!$A$2:$A$201,A45,'Bookings'!$D$2:$D$201,("&lt;"&amp;E45),'Bookings'!$E$2:$E$201,("&gt;"&amp;D45))-1))</f>
        <v/>
      </c>
    </row>
    <row r="46" spans="1:12" x14ac:dyDescent="0.25">
      <c r="D46" s="11"/>
      <c r="E46" s="11"/>
      <c r="F46" s="12"/>
      <c r="G46" s="12"/>
      <c r="H46" s="13"/>
      <c r="I46" s="14" t="str">
        <f>IF($A46="","",(E46-D46))</f>
        <v/>
      </c>
      <c r="J46" s="15" t="str">
        <f>IF($A46="","",((I46*F46)+G46))</f>
        <v/>
      </c>
      <c r="K46" s="15" t="str">
        <f>IF($A46="","",ROUND((J46*(1-H46)),2))</f>
        <v/>
      </c>
      <c r="L46" s="14" t="str">
        <f>IF($A46="","",(COUNTIFS('Bookings'!$A$2:$A$201,A46,'Bookings'!$D$2:$D$201,("&lt;"&amp;E46),'Bookings'!$E$2:$E$201,("&gt;"&amp;D46))-1))</f>
        <v/>
      </c>
    </row>
    <row r="47" spans="1:12" x14ac:dyDescent="0.25">
      <c r="D47" s="11"/>
      <c r="E47" s="11"/>
      <c r="F47" s="12"/>
      <c r="G47" s="12"/>
      <c r="H47" s="13"/>
      <c r="I47" s="14" t="str">
        <f>IF($A47="","",(E47-D47))</f>
        <v/>
      </c>
      <c r="J47" s="15" t="str">
        <f>IF($A47="","",((I47*F47)+G47))</f>
        <v/>
      </c>
      <c r="K47" s="15" t="str">
        <f>IF($A47="","",ROUND((J47*(1-H47)),2))</f>
        <v/>
      </c>
      <c r="L47" s="14" t="str">
        <f>IF($A47="","",(COUNTIFS('Bookings'!$A$2:$A$201,A47,'Bookings'!$D$2:$D$201,("&lt;"&amp;E47),'Bookings'!$E$2:$E$201,("&gt;"&amp;D47))-1))</f>
        <v/>
      </c>
    </row>
    <row r="48" spans="1:12" x14ac:dyDescent="0.25">
      <c r="D48" s="11"/>
      <c r="E48" s="11"/>
      <c r="F48" s="12"/>
      <c r="G48" s="12"/>
      <c r="H48" s="13"/>
      <c r="I48" s="14" t="str">
        <f>IF($A48="","",(E48-D48))</f>
        <v/>
      </c>
      <c r="J48" s="15" t="str">
        <f>IF($A48="","",((I48*F48)+G48))</f>
        <v/>
      </c>
      <c r="K48" s="15" t="str">
        <f>IF($A48="","",ROUND((J48*(1-H48)),2))</f>
        <v/>
      </c>
      <c r="L48" s="14" t="str">
        <f>IF($A48="","",(COUNTIFS('Bookings'!$A$2:$A$201,A48,'Bookings'!$D$2:$D$201,("&lt;"&amp;E48),'Bookings'!$E$2:$E$201,("&gt;"&amp;D48))-1))</f>
        <v/>
      </c>
    </row>
    <row r="49" spans="1:12" x14ac:dyDescent="0.25">
      <c r="D49" s="11"/>
      <c r="E49" s="11"/>
      <c r="F49" s="12"/>
      <c r="G49" s="12"/>
      <c r="H49" s="13"/>
      <c r="I49" s="14" t="str">
        <f>IF($A49="","",(E49-D49))</f>
        <v/>
      </c>
      <c r="J49" s="15" t="str">
        <f>IF($A49="","",((I49*F49)+G49))</f>
        <v/>
      </c>
      <c r="K49" s="15" t="str">
        <f>IF($A49="","",ROUND((J49*(1-H49)),2))</f>
        <v/>
      </c>
      <c r="L49" s="14" t="str">
        <f>IF($A49="","",(COUNTIFS('Bookings'!$A$2:$A$201,A49,'Bookings'!$D$2:$D$201,("&lt;"&amp;E49),'Bookings'!$E$2:$E$201,("&gt;"&amp;D49))-1))</f>
        <v/>
      </c>
    </row>
    <row r="50" spans="1:12" x14ac:dyDescent="0.25">
      <c r="D50" s="11"/>
      <c r="E50" s="11"/>
      <c r="F50" s="12"/>
      <c r="G50" s="12"/>
      <c r="H50" s="13"/>
      <c r="I50" s="14" t="str">
        <f>IF($A50="","",(E50-D50))</f>
        <v/>
      </c>
      <c r="J50" s="15" t="str">
        <f>IF($A50="","",((I50*F50)+G50))</f>
        <v/>
      </c>
      <c r="K50" s="15" t="str">
        <f>IF($A50="","",ROUND((J50*(1-H50)),2))</f>
        <v/>
      </c>
      <c r="L50" s="14" t="str">
        <f>IF($A50="","",(COUNTIFS('Bookings'!$A$2:$A$201,A50,'Bookings'!$D$2:$D$201,("&lt;"&amp;E50),'Bookings'!$E$2:$E$201,("&gt;"&amp;D50))-1))</f>
        <v/>
      </c>
    </row>
    <row r="51" spans="1:12" x14ac:dyDescent="0.25">
      <c r="D51" s="11"/>
      <c r="E51" s="11"/>
      <c r="F51" s="12"/>
      <c r="G51" s="12"/>
      <c r="H51" s="13"/>
      <c r="I51" s="14" t="str">
        <f>IF($A51="","",(E51-D51))</f>
        <v/>
      </c>
      <c r="J51" s="15" t="str">
        <f>IF($A51="","",((I51*F51)+G51))</f>
        <v/>
      </c>
      <c r="K51" s="15" t="str">
        <f>IF($A51="","",ROUND((J51*(1-H51)),2))</f>
        <v/>
      </c>
      <c r="L51" s="14" t="str">
        <f>IF($A51="","",(COUNTIFS('Bookings'!$A$2:$A$201,A51,'Bookings'!$D$2:$D$201,("&lt;"&amp;E51),'Bookings'!$E$2:$E$201,("&gt;"&amp;D51))-1))</f>
        <v/>
      </c>
    </row>
    <row r="52" spans="1:12" x14ac:dyDescent="0.25">
      <c r="D52" s="11"/>
      <c r="E52" s="11"/>
      <c r="F52" s="12"/>
      <c r="G52" s="12"/>
      <c r="H52" s="13"/>
      <c r="I52" s="14" t="str">
        <f>IF($A52="","",(E52-D52))</f>
        <v/>
      </c>
      <c r="J52" s="15" t="str">
        <f>IF($A52="","",((I52*F52)+G52))</f>
        <v/>
      </c>
      <c r="K52" s="15" t="str">
        <f>IF($A52="","",ROUND((J52*(1-H52)),2))</f>
        <v/>
      </c>
      <c r="L52" s="14" t="str">
        <f>IF($A52="","",(COUNTIFS('Bookings'!$A$2:$A$201,A52,'Bookings'!$D$2:$D$201,("&lt;"&amp;E52),'Bookings'!$E$2:$E$201,("&gt;"&amp;D52))-1))</f>
        <v/>
      </c>
    </row>
    <row r="53" spans="1:12" x14ac:dyDescent="0.25">
      <c r="D53" s="11"/>
      <c r="E53" s="11"/>
      <c r="F53" s="12"/>
      <c r="G53" s="12"/>
      <c r="H53" s="13"/>
      <c r="I53" s="14" t="str">
        <f>IF($A53="","",(E53-D53))</f>
        <v/>
      </c>
      <c r="J53" s="15" t="str">
        <f>IF($A53="","",((I53*F53)+G53))</f>
        <v/>
      </c>
      <c r="K53" s="15" t="str">
        <f>IF($A53="","",ROUND((J53*(1-H53)),2))</f>
        <v/>
      </c>
      <c r="L53" s="14" t="str">
        <f>IF($A53="","",(COUNTIFS('Bookings'!$A$2:$A$201,A53,'Bookings'!$D$2:$D$201,("&lt;"&amp;E53),'Bookings'!$E$2:$E$201,("&gt;"&amp;D53))-1))</f>
        <v/>
      </c>
    </row>
    <row r="54" spans="1:12" x14ac:dyDescent="0.25">
      <c r="D54" s="11"/>
      <c r="E54" s="11"/>
      <c r="F54" s="12"/>
      <c r="G54" s="12"/>
      <c r="H54" s="13"/>
      <c r="I54" s="14" t="str">
        <f>IF($A54="","",(E54-D54))</f>
        <v/>
      </c>
      <c r="J54" s="15" t="str">
        <f>IF($A54="","",((I54*F54)+G54))</f>
        <v/>
      </c>
      <c r="K54" s="15" t="str">
        <f>IF($A54="","",ROUND((J54*(1-H54)),2))</f>
        <v/>
      </c>
      <c r="L54" s="14" t="str">
        <f>IF($A54="","",(COUNTIFS('Bookings'!$A$2:$A$201,A54,'Bookings'!$D$2:$D$201,("&lt;"&amp;E54),'Bookings'!$E$2:$E$201,("&gt;"&amp;D54))-1))</f>
        <v/>
      </c>
    </row>
    <row r="55" spans="1:12" x14ac:dyDescent="0.25">
      <c r="D55" s="11"/>
      <c r="E55" s="11"/>
      <c r="F55" s="12"/>
      <c r="G55" s="12"/>
      <c r="H55" s="13"/>
      <c r="I55" s="14" t="str">
        <f>IF($A55="","",(E55-D55))</f>
        <v/>
      </c>
      <c r="J55" s="15" t="str">
        <f>IF($A55="","",((I55*F55)+G55))</f>
        <v/>
      </c>
      <c r="K55" s="15" t="str">
        <f>IF($A55="","",ROUND((J55*(1-H55)),2))</f>
        <v/>
      </c>
      <c r="L55" s="14" t="str">
        <f>IF($A55="","",(COUNTIFS('Bookings'!$A$2:$A$201,A55,'Bookings'!$D$2:$D$201,("&lt;"&amp;E55),'Bookings'!$E$2:$E$201,("&gt;"&amp;D55))-1))</f>
        <v/>
      </c>
    </row>
    <row r="56" spans="1:12" x14ac:dyDescent="0.25">
      <c r="D56" s="11"/>
      <c r="E56" s="11"/>
      <c r="F56" s="12"/>
      <c r="G56" s="12"/>
      <c r="H56" s="13"/>
      <c r="I56" s="14" t="str">
        <f>IF($A56="","",(E56-D56))</f>
        <v/>
      </c>
      <c r="J56" s="15" t="str">
        <f>IF($A56="","",((I56*F56)+G56))</f>
        <v/>
      </c>
      <c r="K56" s="15" t="str">
        <f>IF($A56="","",ROUND((J56*(1-H56)),2))</f>
        <v/>
      </c>
      <c r="L56" s="14" t="str">
        <f>IF($A56="","",(COUNTIFS('Bookings'!$A$2:$A$201,A56,'Bookings'!$D$2:$D$201,("&lt;"&amp;E56),'Bookings'!$E$2:$E$201,("&gt;"&amp;D56))-1))</f>
        <v/>
      </c>
    </row>
    <row r="57" spans="1:12" x14ac:dyDescent="0.25">
      <c r="D57" s="11"/>
      <c r="E57" s="11"/>
      <c r="F57" s="12"/>
      <c r="G57" s="12"/>
      <c r="H57" s="13"/>
      <c r="I57" s="14" t="str">
        <f>IF($A57="","",(E57-D57))</f>
        <v/>
      </c>
      <c r="J57" s="15" t="str">
        <f>IF($A57="","",((I57*F57)+G57))</f>
        <v/>
      </c>
      <c r="K57" s="15" t="str">
        <f>IF($A57="","",ROUND((J57*(1-H57)),2))</f>
        <v/>
      </c>
      <c r="L57" s="14" t="str">
        <f>IF($A57="","",(COUNTIFS('Bookings'!$A$2:$A$201,A57,'Bookings'!$D$2:$D$201,("&lt;"&amp;E57),'Bookings'!$E$2:$E$201,("&gt;"&amp;D57))-1))</f>
        <v/>
      </c>
    </row>
    <row r="58" spans="1:12" x14ac:dyDescent="0.25">
      <c r="D58" s="11"/>
      <c r="E58" s="11"/>
      <c r="F58" s="12"/>
      <c r="G58" s="12"/>
      <c r="H58" s="13"/>
      <c r="I58" s="14" t="str">
        <f>IF($A58="","",(E58-D58))</f>
        <v/>
      </c>
      <c r="J58" s="15" t="str">
        <f>IF($A58="","",((I58*F58)+G58))</f>
        <v/>
      </c>
      <c r="K58" s="15" t="str">
        <f>IF($A58="","",ROUND((J58*(1-H58)),2))</f>
        <v/>
      </c>
      <c r="L58" s="14" t="str">
        <f>IF($A58="","",(COUNTIFS('Bookings'!$A$2:$A$201,A58,'Bookings'!$D$2:$D$201,("&lt;"&amp;E58),'Bookings'!$E$2:$E$201,("&gt;"&amp;D58))-1))</f>
        <v/>
      </c>
    </row>
    <row r="59" spans="1:12" x14ac:dyDescent="0.25">
      <c r="D59" s="11"/>
      <c r="E59" s="11"/>
      <c r="F59" s="12"/>
      <c r="G59" s="12"/>
      <c r="H59" s="13"/>
      <c r="I59" s="14" t="str">
        <f>IF($A59="","",(E59-D59))</f>
        <v/>
      </c>
      <c r="J59" s="15" t="str">
        <f>IF($A59="","",((I59*F59)+G59))</f>
        <v/>
      </c>
      <c r="K59" s="15" t="str">
        <f>IF($A59="","",ROUND((J59*(1-H59)),2))</f>
        <v/>
      </c>
      <c r="L59" s="14" t="str">
        <f>IF($A59="","",(COUNTIFS('Bookings'!$A$2:$A$201,A59,'Bookings'!$D$2:$D$201,("&lt;"&amp;E59),'Bookings'!$E$2:$E$201,("&gt;"&amp;D59))-1))</f>
        <v/>
      </c>
    </row>
    <row r="60" spans="1:12" x14ac:dyDescent="0.25">
      <c r="D60" s="11"/>
      <c r="E60" s="11"/>
      <c r="F60" s="12"/>
      <c r="G60" s="12"/>
      <c r="H60" s="13"/>
      <c r="I60" s="14" t="str">
        <f>IF($A60="","",(E60-D60))</f>
        <v/>
      </c>
      <c r="J60" s="15" t="str">
        <f>IF($A60="","",((I60*F60)+G60))</f>
        <v/>
      </c>
      <c r="K60" s="15" t="str">
        <f>IF($A60="","",ROUND((J60*(1-H60)),2))</f>
        <v/>
      </c>
      <c r="L60" s="14" t="str">
        <f>IF($A60="","",(COUNTIFS('Bookings'!$A$2:$A$201,A60,'Bookings'!$D$2:$D$201,("&lt;"&amp;E60),'Bookings'!$E$2:$E$201,("&gt;"&amp;D60))-1))</f>
        <v/>
      </c>
    </row>
    <row r="61" spans="1:12" x14ac:dyDescent="0.25">
      <c r="D61" s="11"/>
      <c r="E61" s="11"/>
      <c r="F61" s="12"/>
      <c r="G61" s="12"/>
      <c r="H61" s="13"/>
      <c r="I61" s="14" t="str">
        <f>IF($A61="","",(E61-D61))</f>
        <v/>
      </c>
      <c r="J61" s="15" t="str">
        <f>IF($A61="","",((I61*F61)+G61))</f>
        <v/>
      </c>
      <c r="K61" s="15" t="str">
        <f>IF($A61="","",ROUND((J61*(1-H61)),2))</f>
        <v/>
      </c>
      <c r="L61" s="14" t="str">
        <f>IF($A61="","",(COUNTIFS('Bookings'!$A$2:$A$201,A61,'Bookings'!$D$2:$D$201,("&lt;"&amp;E61),'Bookings'!$E$2:$E$201,("&gt;"&amp;D61))-1))</f>
        <v/>
      </c>
    </row>
    <row r="62" spans="1:12" x14ac:dyDescent="0.25">
      <c r="D62" s="11"/>
      <c r="E62" s="11"/>
      <c r="F62" s="12"/>
      <c r="G62" s="12"/>
      <c r="H62" s="13"/>
      <c r="I62" s="14" t="str">
        <f>IF($A62="","",(E62-D62))</f>
        <v/>
      </c>
      <c r="J62" s="15" t="str">
        <f>IF($A62="","",((I62*F62)+G62))</f>
        <v/>
      </c>
      <c r="K62" s="15" t="str">
        <f>IF($A62="","",ROUND((J62*(1-H62)),2))</f>
        <v/>
      </c>
      <c r="L62" s="14" t="str">
        <f>IF($A62="","",(COUNTIFS('Bookings'!$A$2:$A$201,A62,'Bookings'!$D$2:$D$201,("&lt;"&amp;E62),'Bookings'!$E$2:$E$201,("&gt;"&amp;D62))-1))</f>
        <v/>
      </c>
    </row>
    <row r="63" spans="1:12" x14ac:dyDescent="0.25">
      <c r="D63" s="11"/>
      <c r="E63" s="11"/>
      <c r="F63" s="12"/>
      <c r="G63" s="12"/>
      <c r="H63" s="13"/>
      <c r="I63" s="14" t="str">
        <f>IF($A63="","",(E63-D63))</f>
        <v/>
      </c>
      <c r="J63" s="15" t="str">
        <f>IF($A63="","",((I63*F63)+G63))</f>
        <v/>
      </c>
      <c r="K63" s="15" t="str">
        <f>IF($A63="","",ROUND((J63*(1-H63)),2))</f>
        <v/>
      </c>
      <c r="L63" s="14" t="str">
        <f>IF($A63="","",(COUNTIFS('Bookings'!$A$2:$A$201,A63,'Bookings'!$D$2:$D$201,("&lt;"&amp;E63),'Bookings'!$E$2:$E$201,("&gt;"&amp;D63))-1))</f>
        <v/>
      </c>
    </row>
    <row r="64" spans="1:12" x14ac:dyDescent="0.25">
      <c r="D64" s="11"/>
      <c r="E64" s="11"/>
      <c r="F64" s="12"/>
      <c r="G64" s="12"/>
      <c r="H64" s="13"/>
      <c r="I64" s="14" t="str">
        <f>IF($A64="","",(E64-D64))</f>
        <v/>
      </c>
      <c r="J64" s="15" t="str">
        <f>IF($A64="","",((I64*F64)+G64))</f>
        <v/>
      </c>
      <c r="K64" s="15" t="str">
        <f>IF($A64="","",ROUND((J64*(1-H64)),2))</f>
        <v/>
      </c>
      <c r="L64" s="14" t="str">
        <f>IF($A64="","",(COUNTIFS('Bookings'!$A$2:$A$201,A64,'Bookings'!$D$2:$D$201,("&lt;"&amp;E64),'Bookings'!$E$2:$E$201,("&gt;"&amp;D64))-1))</f>
        <v/>
      </c>
    </row>
    <row r="65" spans="1:12" x14ac:dyDescent="0.25">
      <c r="D65" s="11"/>
      <c r="E65" s="11"/>
      <c r="F65" s="12"/>
      <c r="G65" s="12"/>
      <c r="H65" s="13"/>
      <c r="I65" s="14" t="str">
        <f>IF($A65="","",(E65-D65))</f>
        <v/>
      </c>
      <c r="J65" s="15" t="str">
        <f>IF($A65="","",((I65*F65)+G65))</f>
        <v/>
      </c>
      <c r="K65" s="15" t="str">
        <f>IF($A65="","",ROUND((J65*(1-H65)),2))</f>
        <v/>
      </c>
      <c r="L65" s="14" t="str">
        <f>IF($A65="","",(COUNTIFS('Bookings'!$A$2:$A$201,A65,'Bookings'!$D$2:$D$201,("&lt;"&amp;E65),'Bookings'!$E$2:$E$201,("&gt;"&amp;D65))-1))</f>
        <v/>
      </c>
    </row>
    <row r="66" spans="1:12" x14ac:dyDescent="0.25">
      <c r="D66" s="11"/>
      <c r="E66" s="11"/>
      <c r="F66" s="12"/>
      <c r="G66" s="12"/>
      <c r="H66" s="13"/>
      <c r="I66" s="14" t="str">
        <f>IF($A66="","",(E66-D66))</f>
        <v/>
      </c>
      <c r="J66" s="15" t="str">
        <f>IF($A66="","",((I66*F66)+G66))</f>
        <v/>
      </c>
      <c r="K66" s="15" t="str">
        <f>IF($A66="","",ROUND((J66*(1-H66)),2))</f>
        <v/>
      </c>
      <c r="L66" s="14" t="str">
        <f>IF($A66="","",(COUNTIFS('Bookings'!$A$2:$A$201,A66,'Bookings'!$D$2:$D$201,("&lt;"&amp;E66),'Bookings'!$E$2:$E$201,("&gt;"&amp;D66))-1))</f>
        <v/>
      </c>
    </row>
    <row r="67" spans="1:12" x14ac:dyDescent="0.25">
      <c r="D67" s="11"/>
      <c r="E67" s="11"/>
      <c r="F67" s="12"/>
      <c r="G67" s="12"/>
      <c r="H67" s="13"/>
      <c r="I67" s="14" t="str">
        <f>IF($A67="","",(E67-D67))</f>
        <v/>
      </c>
      <c r="J67" s="15" t="str">
        <f>IF($A67="","",((I67*F67)+G67))</f>
        <v/>
      </c>
      <c r="K67" s="15" t="str">
        <f>IF($A67="","",ROUND((J67*(1-H67)),2))</f>
        <v/>
      </c>
      <c r="L67" s="14" t="str">
        <f>IF($A67="","",(COUNTIFS('Bookings'!$A$2:$A$201,A67,'Bookings'!$D$2:$D$201,("&lt;"&amp;E67),'Bookings'!$E$2:$E$201,("&gt;"&amp;D67))-1))</f>
        <v/>
      </c>
    </row>
    <row r="68" spans="1:12" x14ac:dyDescent="0.25">
      <c r="D68" s="11"/>
      <c r="E68" s="11"/>
      <c r="F68" s="12"/>
      <c r="G68" s="12"/>
      <c r="H68" s="13"/>
      <c r="I68" s="14" t="str">
        <f>IF($A68="","",(E68-D68))</f>
        <v/>
      </c>
      <c r="J68" s="15" t="str">
        <f>IF($A68="","",((I68*F68)+G68))</f>
        <v/>
      </c>
      <c r="K68" s="15" t="str">
        <f>IF($A68="","",ROUND((J68*(1-H68)),2))</f>
        <v/>
      </c>
      <c r="L68" s="14" t="str">
        <f>IF($A68="","",(COUNTIFS('Bookings'!$A$2:$A$201,A68,'Bookings'!$D$2:$D$201,("&lt;"&amp;E68),'Bookings'!$E$2:$E$201,("&gt;"&amp;D68))-1))</f>
        <v/>
      </c>
    </row>
    <row r="69" spans="1:12" x14ac:dyDescent="0.25">
      <c r="D69" s="11"/>
      <c r="E69" s="11"/>
      <c r="F69" s="12"/>
      <c r="G69" s="12"/>
      <c r="H69" s="13"/>
      <c r="I69" s="14" t="str">
        <f>IF($A69="","",(E69-D69))</f>
        <v/>
      </c>
      <c r="J69" s="15" t="str">
        <f>IF($A69="","",((I69*F69)+G69))</f>
        <v/>
      </c>
      <c r="K69" s="15" t="str">
        <f>IF($A69="","",ROUND((J69*(1-H69)),2))</f>
        <v/>
      </c>
      <c r="L69" s="14" t="str">
        <f>IF($A69="","",(COUNTIFS('Bookings'!$A$2:$A$201,A69,'Bookings'!$D$2:$D$201,("&lt;"&amp;E69),'Bookings'!$E$2:$E$201,("&gt;"&amp;D69))-1))</f>
        <v/>
      </c>
    </row>
    <row r="70" spans="1:12" x14ac:dyDescent="0.25">
      <c r="D70" s="11"/>
      <c r="E70" s="11"/>
      <c r="F70" s="12"/>
      <c r="G70" s="12"/>
      <c r="H70" s="13"/>
      <c r="I70" s="14" t="str">
        <f>IF($A70="","",(E70-D70))</f>
        <v/>
      </c>
      <c r="J70" s="15" t="str">
        <f>IF($A70="","",((I70*F70)+G70))</f>
        <v/>
      </c>
      <c r="K70" s="15" t="str">
        <f>IF($A70="","",ROUND((J70*(1-H70)),2))</f>
        <v/>
      </c>
      <c r="L70" s="14" t="str">
        <f>IF($A70="","",(COUNTIFS('Bookings'!$A$2:$A$201,A70,'Bookings'!$D$2:$D$201,("&lt;"&amp;E70),'Bookings'!$E$2:$E$201,("&gt;"&amp;D70))-1))</f>
        <v/>
      </c>
    </row>
    <row r="71" spans="1:12" x14ac:dyDescent="0.25">
      <c r="D71" s="11"/>
      <c r="E71" s="11"/>
      <c r="F71" s="12"/>
      <c r="G71" s="12"/>
      <c r="H71" s="13"/>
      <c r="I71" s="14" t="str">
        <f>IF($A71="","",(E71-D71))</f>
        <v/>
      </c>
      <c r="J71" s="15" t="str">
        <f>IF($A71="","",((I71*F71)+G71))</f>
        <v/>
      </c>
      <c r="K71" s="15" t="str">
        <f>IF($A71="","",ROUND((J71*(1-H71)),2))</f>
        <v/>
      </c>
      <c r="L71" s="14" t="str">
        <f>IF($A71="","",(COUNTIFS('Bookings'!$A$2:$A$201,A71,'Bookings'!$D$2:$D$201,("&lt;"&amp;E71),'Bookings'!$E$2:$E$201,("&gt;"&amp;D71))-1))</f>
        <v/>
      </c>
    </row>
    <row r="72" spans="1:12" x14ac:dyDescent="0.25">
      <c r="D72" s="11"/>
      <c r="E72" s="11"/>
      <c r="F72" s="12"/>
      <c r="G72" s="12"/>
      <c r="H72" s="13"/>
      <c r="I72" s="14" t="str">
        <f>IF($A72="","",(E72-D72))</f>
        <v/>
      </c>
      <c r="J72" s="15" t="str">
        <f>IF($A72="","",((I72*F72)+G72))</f>
        <v/>
      </c>
      <c r="K72" s="15" t="str">
        <f>IF($A72="","",ROUND((J72*(1-H72)),2))</f>
        <v/>
      </c>
      <c r="L72" s="14" t="str">
        <f>IF($A72="","",(COUNTIFS('Bookings'!$A$2:$A$201,A72,'Bookings'!$D$2:$D$201,("&lt;"&amp;E72),'Bookings'!$E$2:$E$201,("&gt;"&amp;D72))-1))</f>
        <v/>
      </c>
    </row>
    <row r="73" spans="1:12" x14ac:dyDescent="0.25">
      <c r="D73" s="11"/>
      <c r="E73" s="11"/>
      <c r="F73" s="12"/>
      <c r="G73" s="12"/>
      <c r="H73" s="13"/>
      <c r="I73" s="14" t="str">
        <f>IF($A73="","",(E73-D73))</f>
        <v/>
      </c>
      <c r="J73" s="15" t="str">
        <f>IF($A73="","",((I73*F73)+G73))</f>
        <v/>
      </c>
      <c r="K73" s="15" t="str">
        <f>IF($A73="","",ROUND((J73*(1-H73)),2))</f>
        <v/>
      </c>
      <c r="L73" s="14" t="str">
        <f>IF($A73="","",(COUNTIFS('Bookings'!$A$2:$A$201,A73,'Bookings'!$D$2:$D$201,("&lt;"&amp;E73),'Bookings'!$E$2:$E$201,("&gt;"&amp;D73))-1))</f>
        <v/>
      </c>
    </row>
    <row r="74" spans="1:12" x14ac:dyDescent="0.25">
      <c r="D74" s="11"/>
      <c r="E74" s="11"/>
      <c r="F74" s="12"/>
      <c r="G74" s="12"/>
      <c r="H74" s="13"/>
      <c r="I74" s="14" t="str">
        <f>IF($A74="","",(E74-D74))</f>
        <v/>
      </c>
      <c r="J74" s="15" t="str">
        <f>IF($A74="","",((I74*F74)+G74))</f>
        <v/>
      </c>
      <c r="K74" s="15" t="str">
        <f>IF($A74="","",ROUND((J74*(1-H74)),2))</f>
        <v/>
      </c>
      <c r="L74" s="14" t="str">
        <f>IF($A74="","",(COUNTIFS('Bookings'!$A$2:$A$201,A74,'Bookings'!$D$2:$D$201,("&lt;"&amp;E74),'Bookings'!$E$2:$E$201,("&gt;"&amp;D74))-1))</f>
        <v/>
      </c>
    </row>
    <row r="75" spans="1:12" x14ac:dyDescent="0.25">
      <c r="D75" s="11"/>
      <c r="E75" s="11"/>
      <c r="F75" s="12"/>
      <c r="G75" s="12"/>
      <c r="H75" s="13"/>
      <c r="I75" s="14" t="str">
        <f>IF($A75="","",(E75-D75))</f>
        <v/>
      </c>
      <c r="J75" s="15" t="str">
        <f>IF($A75="","",((I75*F75)+G75))</f>
        <v/>
      </c>
      <c r="K75" s="15" t="str">
        <f>IF($A75="","",ROUND((J75*(1-H75)),2))</f>
        <v/>
      </c>
      <c r="L75" s="14" t="str">
        <f>IF($A75="","",(COUNTIFS('Bookings'!$A$2:$A$201,A75,'Bookings'!$D$2:$D$201,("&lt;"&amp;E75),'Bookings'!$E$2:$E$201,("&gt;"&amp;D75))-1))</f>
        <v/>
      </c>
    </row>
    <row r="76" spans="1:12" x14ac:dyDescent="0.25">
      <c r="D76" s="11"/>
      <c r="E76" s="11"/>
      <c r="F76" s="12"/>
      <c r="G76" s="12"/>
      <c r="H76" s="13"/>
      <c r="I76" s="14" t="str">
        <f>IF($A76="","",(E76-D76))</f>
        <v/>
      </c>
      <c r="J76" s="15" t="str">
        <f>IF($A76="","",((I76*F76)+G76))</f>
        <v/>
      </c>
      <c r="K76" s="15" t="str">
        <f>IF($A76="","",ROUND((J76*(1-H76)),2))</f>
        <v/>
      </c>
      <c r="L76" s="14" t="str">
        <f>IF($A76="","",(COUNTIFS('Bookings'!$A$2:$A$201,A76,'Bookings'!$D$2:$D$201,("&lt;"&amp;E76),'Bookings'!$E$2:$E$201,("&gt;"&amp;D76))-1))</f>
        <v/>
      </c>
    </row>
    <row r="77" spans="1:12" x14ac:dyDescent="0.25">
      <c r="D77" s="11"/>
      <c r="E77" s="11"/>
      <c r="F77" s="12"/>
      <c r="G77" s="12"/>
      <c r="H77" s="13"/>
      <c r="I77" s="14" t="str">
        <f>IF($A77="","",(E77-D77))</f>
        <v/>
      </c>
      <c r="J77" s="15" t="str">
        <f>IF($A77="","",((I77*F77)+G77))</f>
        <v/>
      </c>
      <c r="K77" s="15" t="str">
        <f>IF($A77="","",ROUND((J77*(1-H77)),2))</f>
        <v/>
      </c>
      <c r="L77" s="14" t="str">
        <f>IF($A77="","",(COUNTIFS('Bookings'!$A$2:$A$201,A77,'Bookings'!$D$2:$D$201,("&lt;"&amp;E77),'Bookings'!$E$2:$E$201,("&gt;"&amp;D77))-1))</f>
        <v/>
      </c>
    </row>
    <row r="78" spans="1:12" x14ac:dyDescent="0.25">
      <c r="D78" s="11"/>
      <c r="E78" s="11"/>
      <c r="F78" s="12"/>
      <c r="G78" s="12"/>
      <c r="H78" s="13"/>
      <c r="I78" s="14" t="str">
        <f>IF($A78="","",(E78-D78))</f>
        <v/>
      </c>
      <c r="J78" s="15" t="str">
        <f>IF($A78="","",((I78*F78)+G78))</f>
        <v/>
      </c>
      <c r="K78" s="15" t="str">
        <f>IF($A78="","",ROUND((J78*(1-H78)),2))</f>
        <v/>
      </c>
      <c r="L78" s="14" t="str">
        <f>IF($A78="","",(COUNTIFS('Bookings'!$A$2:$A$201,A78,'Bookings'!$D$2:$D$201,("&lt;"&amp;E78),'Bookings'!$E$2:$E$201,("&gt;"&amp;D78))-1))</f>
        <v/>
      </c>
    </row>
    <row r="79" spans="1:12" x14ac:dyDescent="0.25">
      <c r="D79" s="11"/>
      <c r="E79" s="11"/>
      <c r="F79" s="12"/>
      <c r="G79" s="12"/>
      <c r="H79" s="13"/>
      <c r="I79" s="14" t="str">
        <f>IF($A79="","",(E79-D79))</f>
        <v/>
      </c>
      <c r="J79" s="15" t="str">
        <f>IF($A79="","",((I79*F79)+G79))</f>
        <v/>
      </c>
      <c r="K79" s="15" t="str">
        <f>IF($A79="","",ROUND((J79*(1-H79)),2))</f>
        <v/>
      </c>
      <c r="L79" s="14" t="str">
        <f>IF($A79="","",(COUNTIFS('Bookings'!$A$2:$A$201,A79,'Bookings'!$D$2:$D$201,("&lt;"&amp;E79),'Bookings'!$E$2:$E$201,("&gt;"&amp;D79))-1))</f>
        <v/>
      </c>
    </row>
    <row r="80" spans="1:12" x14ac:dyDescent="0.25">
      <c r="D80" s="11"/>
      <c r="E80" s="11"/>
      <c r="F80" s="12"/>
      <c r="G80" s="12"/>
      <c r="H80" s="13"/>
      <c r="I80" s="14" t="str">
        <f>IF($A80="","",(E80-D80))</f>
        <v/>
      </c>
      <c r="J80" s="15" t="str">
        <f>IF($A80="","",((I80*F80)+G80))</f>
        <v/>
      </c>
      <c r="K80" s="15" t="str">
        <f>IF($A80="","",ROUND((J80*(1-H80)),2))</f>
        <v/>
      </c>
      <c r="L80" s="14" t="str">
        <f>IF($A80="","",(COUNTIFS('Bookings'!$A$2:$A$201,A80,'Bookings'!$D$2:$D$201,("&lt;"&amp;E80),'Bookings'!$E$2:$E$201,("&gt;"&amp;D80))-1))</f>
        <v/>
      </c>
    </row>
    <row r="81" spans="1:12" x14ac:dyDescent="0.25">
      <c r="D81" s="11"/>
      <c r="E81" s="11"/>
      <c r="F81" s="12"/>
      <c r="G81" s="12"/>
      <c r="H81" s="13"/>
      <c r="I81" s="14" t="str">
        <f>IF($A81="","",(E81-D81))</f>
        <v/>
      </c>
      <c r="J81" s="15" t="str">
        <f>IF($A81="","",((I81*F81)+G81))</f>
        <v/>
      </c>
      <c r="K81" s="15" t="str">
        <f>IF($A81="","",ROUND((J81*(1-H81)),2))</f>
        <v/>
      </c>
      <c r="L81" s="14" t="str">
        <f>IF($A81="","",(COUNTIFS('Bookings'!$A$2:$A$201,A81,'Bookings'!$D$2:$D$201,("&lt;"&amp;E81),'Bookings'!$E$2:$E$201,("&gt;"&amp;D81))-1))</f>
        <v/>
      </c>
    </row>
    <row r="82" spans="1:12" x14ac:dyDescent="0.25">
      <c r="D82" s="11"/>
      <c r="E82" s="11"/>
      <c r="F82" s="12"/>
      <c r="G82" s="12"/>
      <c r="H82" s="13"/>
      <c r="I82" s="14" t="str">
        <f>IF($A82="","",(E82-D82))</f>
        <v/>
      </c>
      <c r="J82" s="15" t="str">
        <f>IF($A82="","",((I82*F82)+G82))</f>
        <v/>
      </c>
      <c r="K82" s="15" t="str">
        <f>IF($A82="","",ROUND((J82*(1-H82)),2))</f>
        <v/>
      </c>
      <c r="L82" s="14" t="str">
        <f>IF($A82="","",(COUNTIFS('Bookings'!$A$2:$A$201,A82,'Bookings'!$D$2:$D$201,("&lt;"&amp;E82),'Bookings'!$E$2:$E$201,("&gt;"&amp;D82))-1))</f>
        <v/>
      </c>
    </row>
    <row r="83" spans="1:12" x14ac:dyDescent="0.25">
      <c r="D83" s="11"/>
      <c r="E83" s="11"/>
      <c r="F83" s="12"/>
      <c r="G83" s="12"/>
      <c r="H83" s="13"/>
      <c r="I83" s="14" t="str">
        <f>IF($A83="","",(E83-D83))</f>
        <v/>
      </c>
      <c r="J83" s="15" t="str">
        <f>IF($A83="","",((I83*F83)+G83))</f>
        <v/>
      </c>
      <c r="K83" s="15" t="str">
        <f>IF($A83="","",ROUND((J83*(1-H83)),2))</f>
        <v/>
      </c>
      <c r="L83" s="14" t="str">
        <f>IF($A83="","",(COUNTIFS('Bookings'!$A$2:$A$201,A83,'Bookings'!$D$2:$D$201,("&lt;"&amp;E83),'Bookings'!$E$2:$E$201,("&gt;"&amp;D83))-1))</f>
        <v/>
      </c>
    </row>
    <row r="84" spans="1:12" x14ac:dyDescent="0.25">
      <c r="D84" s="11"/>
      <c r="E84" s="11"/>
      <c r="F84" s="12"/>
      <c r="G84" s="12"/>
      <c r="H84" s="13"/>
      <c r="I84" s="14" t="str">
        <f>IF($A84="","",(E84-D84))</f>
        <v/>
      </c>
      <c r="J84" s="15" t="str">
        <f>IF($A84="","",((I84*F84)+G84))</f>
        <v/>
      </c>
      <c r="K84" s="15" t="str">
        <f>IF($A84="","",ROUND((J84*(1-H84)),2))</f>
        <v/>
      </c>
      <c r="L84" s="14" t="str">
        <f>IF($A84="","",(COUNTIFS('Bookings'!$A$2:$A$201,A84,'Bookings'!$D$2:$D$201,("&lt;"&amp;E84),'Bookings'!$E$2:$E$201,("&gt;"&amp;D84))-1))</f>
        <v/>
      </c>
    </row>
    <row r="85" spans="1:12" x14ac:dyDescent="0.25">
      <c r="D85" s="11"/>
      <c r="E85" s="11"/>
      <c r="F85" s="12"/>
      <c r="G85" s="12"/>
      <c r="H85" s="13"/>
      <c r="I85" s="14" t="str">
        <f>IF($A85="","",(E85-D85))</f>
        <v/>
      </c>
      <c r="J85" s="15" t="str">
        <f>IF($A85="","",((I85*F85)+G85))</f>
        <v/>
      </c>
      <c r="K85" s="15" t="str">
        <f>IF($A85="","",ROUND((J85*(1-H85)),2))</f>
        <v/>
      </c>
      <c r="L85" s="14" t="str">
        <f>IF($A85="","",(COUNTIFS('Bookings'!$A$2:$A$201,A85,'Bookings'!$D$2:$D$201,("&lt;"&amp;E85),'Bookings'!$E$2:$E$201,("&gt;"&amp;D85))-1))</f>
        <v/>
      </c>
    </row>
    <row r="86" spans="1:12" x14ac:dyDescent="0.25">
      <c r="D86" s="11"/>
      <c r="E86" s="11"/>
      <c r="F86" s="12"/>
      <c r="G86" s="12"/>
      <c r="H86" s="13"/>
      <c r="I86" s="14" t="str">
        <f>IF($A86="","",(E86-D86))</f>
        <v/>
      </c>
      <c r="J86" s="15" t="str">
        <f>IF($A86="","",((I86*F86)+G86))</f>
        <v/>
      </c>
      <c r="K86" s="15" t="str">
        <f>IF($A86="","",ROUND((J86*(1-H86)),2))</f>
        <v/>
      </c>
      <c r="L86" s="14" t="str">
        <f>IF($A86="","",(COUNTIFS('Bookings'!$A$2:$A$201,A86,'Bookings'!$D$2:$D$201,("&lt;"&amp;E86),'Bookings'!$E$2:$E$201,("&gt;"&amp;D86))-1))</f>
        <v/>
      </c>
    </row>
    <row r="87" spans="1:12" x14ac:dyDescent="0.25">
      <c r="D87" s="11"/>
      <c r="E87" s="11"/>
      <c r="F87" s="12"/>
      <c r="G87" s="12"/>
      <c r="H87" s="13"/>
      <c r="I87" s="14" t="str">
        <f>IF($A87="","",(E87-D87))</f>
        <v/>
      </c>
      <c r="J87" s="15" t="str">
        <f>IF($A87="","",((I87*F87)+G87))</f>
        <v/>
      </c>
      <c r="K87" s="15" t="str">
        <f>IF($A87="","",ROUND((J87*(1-H87)),2))</f>
        <v/>
      </c>
      <c r="L87" s="14" t="str">
        <f>IF($A87="","",(COUNTIFS('Bookings'!$A$2:$A$201,A87,'Bookings'!$D$2:$D$201,("&lt;"&amp;E87),'Bookings'!$E$2:$E$201,("&gt;"&amp;D87))-1))</f>
        <v/>
      </c>
    </row>
    <row r="88" spans="1:12" x14ac:dyDescent="0.25">
      <c r="D88" s="11"/>
      <c r="E88" s="11"/>
      <c r="F88" s="12"/>
      <c r="G88" s="12"/>
      <c r="H88" s="13"/>
      <c r="I88" s="14" t="str">
        <f>IF($A88="","",(E88-D88))</f>
        <v/>
      </c>
      <c r="J88" s="15" t="str">
        <f>IF($A88="","",((I88*F88)+G88))</f>
        <v/>
      </c>
      <c r="K88" s="15" t="str">
        <f>IF($A88="","",ROUND((J88*(1-H88)),2))</f>
        <v/>
      </c>
      <c r="L88" s="14" t="str">
        <f>IF($A88="","",(COUNTIFS('Bookings'!$A$2:$A$201,A88,'Bookings'!$D$2:$D$201,("&lt;"&amp;E88),'Bookings'!$E$2:$E$201,("&gt;"&amp;D88))-1))</f>
        <v/>
      </c>
    </row>
    <row r="89" spans="1:12" x14ac:dyDescent="0.25">
      <c r="D89" s="11"/>
      <c r="E89" s="11"/>
      <c r="F89" s="12"/>
      <c r="G89" s="12"/>
      <c r="H89" s="13"/>
      <c r="I89" s="14" t="str">
        <f>IF($A89="","",(E89-D89))</f>
        <v/>
      </c>
      <c r="J89" s="15" t="str">
        <f>IF($A89="","",((I89*F89)+G89))</f>
        <v/>
      </c>
      <c r="K89" s="15" t="str">
        <f>IF($A89="","",ROUND((J89*(1-H89)),2))</f>
        <v/>
      </c>
      <c r="L89" s="14" t="str">
        <f>IF($A89="","",(COUNTIFS('Bookings'!$A$2:$A$201,A89,'Bookings'!$D$2:$D$201,("&lt;"&amp;E89),'Bookings'!$E$2:$E$201,("&gt;"&amp;D89))-1))</f>
        <v/>
      </c>
    </row>
    <row r="90" spans="1:12" x14ac:dyDescent="0.25">
      <c r="D90" s="11"/>
      <c r="E90" s="11"/>
      <c r="F90" s="12"/>
      <c r="G90" s="12"/>
      <c r="H90" s="13"/>
      <c r="I90" s="14" t="str">
        <f>IF($A90="","",(E90-D90))</f>
        <v/>
      </c>
      <c r="J90" s="15" t="str">
        <f>IF($A90="","",((I90*F90)+G90))</f>
        <v/>
      </c>
      <c r="K90" s="15" t="str">
        <f>IF($A90="","",ROUND((J90*(1-H90)),2))</f>
        <v/>
      </c>
      <c r="L90" s="14" t="str">
        <f>IF($A90="","",(COUNTIFS('Bookings'!$A$2:$A$201,A90,'Bookings'!$D$2:$D$201,("&lt;"&amp;E90),'Bookings'!$E$2:$E$201,("&gt;"&amp;D90))-1))</f>
        <v/>
      </c>
    </row>
    <row r="91" spans="1:12" x14ac:dyDescent="0.25">
      <c r="D91" s="11"/>
      <c r="E91" s="11"/>
      <c r="F91" s="12"/>
      <c r="G91" s="12"/>
      <c r="H91" s="13"/>
      <c r="I91" s="14" t="str">
        <f>IF($A91="","",(E91-D91))</f>
        <v/>
      </c>
      <c r="J91" s="15" t="str">
        <f>IF($A91="","",((I91*F91)+G91))</f>
        <v/>
      </c>
      <c r="K91" s="15" t="str">
        <f>IF($A91="","",ROUND((J91*(1-H91)),2))</f>
        <v/>
      </c>
      <c r="L91" s="14" t="str">
        <f>IF($A91="","",(COUNTIFS('Bookings'!$A$2:$A$201,A91,'Bookings'!$D$2:$D$201,("&lt;"&amp;E91),'Bookings'!$E$2:$E$201,("&gt;"&amp;D91))-1))</f>
        <v/>
      </c>
    </row>
    <row r="92" spans="1:12" x14ac:dyDescent="0.25">
      <c r="D92" s="11"/>
      <c r="E92" s="11"/>
      <c r="F92" s="12"/>
      <c r="G92" s="12"/>
      <c r="H92" s="13"/>
      <c r="I92" s="14" t="str">
        <f>IF($A92="","",(E92-D92))</f>
        <v/>
      </c>
      <c r="J92" s="15" t="str">
        <f>IF($A92="","",((I92*F92)+G92))</f>
        <v/>
      </c>
      <c r="K92" s="15" t="str">
        <f>IF($A92="","",ROUND((J92*(1-H92)),2))</f>
        <v/>
      </c>
      <c r="L92" s="14" t="str">
        <f>IF($A92="","",(COUNTIFS('Bookings'!$A$2:$A$201,A92,'Bookings'!$D$2:$D$201,("&lt;"&amp;E92),'Bookings'!$E$2:$E$201,("&gt;"&amp;D92))-1))</f>
        <v/>
      </c>
    </row>
    <row r="93" spans="1:12" x14ac:dyDescent="0.25">
      <c r="D93" s="11"/>
      <c r="E93" s="11"/>
      <c r="F93" s="12"/>
      <c r="G93" s="12"/>
      <c r="H93" s="13"/>
      <c r="I93" s="14" t="str">
        <f>IF($A93="","",(E93-D93))</f>
        <v/>
      </c>
      <c r="J93" s="15" t="str">
        <f>IF($A93="","",((I93*F93)+G93))</f>
        <v/>
      </c>
      <c r="K93" s="15" t="str">
        <f>IF($A93="","",ROUND((J93*(1-H93)),2))</f>
        <v/>
      </c>
      <c r="L93" s="14" t="str">
        <f>IF($A93="","",(COUNTIFS('Bookings'!$A$2:$A$201,A93,'Bookings'!$D$2:$D$201,("&lt;"&amp;E93),'Bookings'!$E$2:$E$201,("&gt;"&amp;D93))-1))</f>
        <v/>
      </c>
    </row>
    <row r="94" spans="1:12" x14ac:dyDescent="0.25">
      <c r="D94" s="11"/>
      <c r="E94" s="11"/>
      <c r="F94" s="12"/>
      <c r="G94" s="12"/>
      <c r="H94" s="13"/>
      <c r="I94" s="14" t="str">
        <f>IF($A94="","",(E94-D94))</f>
        <v/>
      </c>
      <c r="J94" s="15" t="str">
        <f>IF($A94="","",((I94*F94)+G94))</f>
        <v/>
      </c>
      <c r="K94" s="15" t="str">
        <f>IF($A94="","",ROUND((J94*(1-H94)),2))</f>
        <v/>
      </c>
      <c r="L94" s="14" t="str">
        <f>IF($A94="","",(COUNTIFS('Bookings'!$A$2:$A$201,A94,'Bookings'!$D$2:$D$201,("&lt;"&amp;E94),'Bookings'!$E$2:$E$201,("&gt;"&amp;D94))-1))</f>
        <v/>
      </c>
    </row>
    <row r="95" spans="1:12" x14ac:dyDescent="0.25">
      <c r="D95" s="11"/>
      <c r="E95" s="11"/>
      <c r="F95" s="12"/>
      <c r="G95" s="12"/>
      <c r="H95" s="13"/>
      <c r="I95" s="14" t="str">
        <f>IF($A95="","",(E95-D95))</f>
        <v/>
      </c>
      <c r="J95" s="15" t="str">
        <f>IF($A95="","",((I95*F95)+G95))</f>
        <v/>
      </c>
      <c r="K95" s="15" t="str">
        <f>IF($A95="","",ROUND((J95*(1-H95)),2))</f>
        <v/>
      </c>
      <c r="L95" s="14" t="str">
        <f>IF($A95="","",(COUNTIFS('Bookings'!$A$2:$A$201,A95,'Bookings'!$D$2:$D$201,("&lt;"&amp;E95),'Bookings'!$E$2:$E$201,("&gt;"&amp;D95))-1))</f>
        <v/>
      </c>
    </row>
    <row r="96" spans="1:12" x14ac:dyDescent="0.25">
      <c r="D96" s="11"/>
      <c r="E96" s="11"/>
      <c r="F96" s="12"/>
      <c r="G96" s="12"/>
      <c r="H96" s="13"/>
      <c r="I96" s="14" t="str">
        <f>IF($A96="","",(E96-D96))</f>
        <v/>
      </c>
      <c r="J96" s="15" t="str">
        <f>IF($A96="","",((I96*F96)+G96))</f>
        <v/>
      </c>
      <c r="K96" s="15" t="str">
        <f>IF($A96="","",ROUND((J96*(1-H96)),2))</f>
        <v/>
      </c>
      <c r="L96" s="14" t="str">
        <f>IF($A96="","",(COUNTIFS('Bookings'!$A$2:$A$201,A96,'Bookings'!$D$2:$D$201,("&lt;"&amp;E96),'Bookings'!$E$2:$E$201,("&gt;"&amp;D96))-1))</f>
        <v/>
      </c>
    </row>
    <row r="97" spans="1:12" x14ac:dyDescent="0.25">
      <c r="D97" s="11"/>
      <c r="E97" s="11"/>
      <c r="F97" s="12"/>
      <c r="G97" s="12"/>
      <c r="H97" s="13"/>
      <c r="I97" s="14" t="str">
        <f>IF($A97="","",(E97-D97))</f>
        <v/>
      </c>
      <c r="J97" s="15" t="str">
        <f>IF($A97="","",((I97*F97)+G97))</f>
        <v/>
      </c>
      <c r="K97" s="15" t="str">
        <f>IF($A97="","",ROUND((J97*(1-H97)),2))</f>
        <v/>
      </c>
      <c r="L97" s="14" t="str">
        <f>IF($A97="","",(COUNTIFS('Bookings'!$A$2:$A$201,A97,'Bookings'!$D$2:$D$201,("&lt;"&amp;E97),'Bookings'!$E$2:$E$201,("&gt;"&amp;D97))-1))</f>
        <v/>
      </c>
    </row>
    <row r="98" spans="1:12" x14ac:dyDescent="0.25">
      <c r="D98" s="11"/>
      <c r="E98" s="11"/>
      <c r="F98" s="12"/>
      <c r="G98" s="12"/>
      <c r="H98" s="13"/>
      <c r="I98" s="14" t="str">
        <f>IF($A98="","",(E98-D98))</f>
        <v/>
      </c>
      <c r="J98" s="15" t="str">
        <f>IF($A98="","",((I98*F98)+G98))</f>
        <v/>
      </c>
      <c r="K98" s="15" t="str">
        <f>IF($A98="","",ROUND((J98*(1-H98)),2))</f>
        <v/>
      </c>
      <c r="L98" s="14" t="str">
        <f>IF($A98="","",(COUNTIFS('Bookings'!$A$2:$A$201,A98,'Bookings'!$D$2:$D$201,("&lt;"&amp;E98),'Bookings'!$E$2:$E$201,("&gt;"&amp;D98))-1))</f>
        <v/>
      </c>
    </row>
    <row r="99" spans="1:12" x14ac:dyDescent="0.25">
      <c r="D99" s="11"/>
      <c r="E99" s="11"/>
      <c r="F99" s="12"/>
      <c r="G99" s="12"/>
      <c r="H99" s="13"/>
      <c r="I99" s="14" t="str">
        <f>IF($A99="","",(E99-D99))</f>
        <v/>
      </c>
      <c r="J99" s="15" t="str">
        <f>IF($A99="","",((I99*F99)+G99))</f>
        <v/>
      </c>
      <c r="K99" s="15" t="str">
        <f>IF($A99="","",ROUND((J99*(1-H99)),2))</f>
        <v/>
      </c>
      <c r="L99" s="14" t="str">
        <f>IF($A99="","",(COUNTIFS('Bookings'!$A$2:$A$201,A99,'Bookings'!$D$2:$D$201,("&lt;"&amp;E99),'Bookings'!$E$2:$E$201,("&gt;"&amp;D99))-1))</f>
        <v/>
      </c>
    </row>
    <row r="100" spans="1:12" x14ac:dyDescent="0.25">
      <c r="D100" s="11"/>
      <c r="E100" s="11"/>
      <c r="F100" s="12"/>
      <c r="G100" s="12"/>
      <c r="H100" s="13"/>
      <c r="I100" s="14" t="str">
        <f>IF($A100="","",(E100-D100))</f>
        <v/>
      </c>
      <c r="J100" s="15" t="str">
        <f>IF($A100="","",((I100*F100)+G100))</f>
        <v/>
      </c>
      <c r="K100" s="15" t="str">
        <f>IF($A100="","",ROUND((J100*(1-H100)),2))</f>
        <v/>
      </c>
      <c r="L100" s="14" t="str">
        <f>IF($A100="","",(COUNTIFS('Bookings'!$A$2:$A$201,A100,'Bookings'!$D$2:$D$201,("&lt;"&amp;E100),'Bookings'!$E$2:$E$201,("&gt;"&amp;D100))-1))</f>
        <v/>
      </c>
    </row>
    <row r="101" spans="1:12" x14ac:dyDescent="0.25">
      <c r="D101" s="11"/>
      <c r="E101" s="11"/>
      <c r="F101" s="12"/>
      <c r="G101" s="12"/>
      <c r="H101" s="13"/>
      <c r="I101" s="14" t="str">
        <f>IF($A101="","",(E101-D101))</f>
        <v/>
      </c>
      <c r="J101" s="15" t="str">
        <f>IF($A101="","",((I101*F101)+G101))</f>
        <v/>
      </c>
      <c r="K101" s="15" t="str">
        <f>IF($A101="","",ROUND((J101*(1-H101)),2))</f>
        <v/>
      </c>
      <c r="L101" s="14" t="str">
        <f>IF($A101="","",(COUNTIFS('Bookings'!$A$2:$A$201,A101,'Bookings'!$D$2:$D$201,("&lt;"&amp;E101),'Bookings'!$E$2:$E$201,("&gt;"&amp;D101))-1))</f>
        <v/>
      </c>
    </row>
    <row r="102" spans="1:12" x14ac:dyDescent="0.25">
      <c r="D102" s="11"/>
      <c r="E102" s="11"/>
      <c r="F102" s="12"/>
      <c r="G102" s="12"/>
      <c r="H102" s="13"/>
      <c r="I102" s="14" t="str">
        <f>IF($A102="","",(E102-D102))</f>
        <v/>
      </c>
      <c r="J102" s="15" t="str">
        <f>IF($A102="","",((I102*F102)+G102))</f>
        <v/>
      </c>
      <c r="K102" s="15" t="str">
        <f>IF($A102="","",ROUND((J102*(1-H102)),2))</f>
        <v/>
      </c>
      <c r="L102" s="14" t="str">
        <f>IF($A102="","",(COUNTIFS('Bookings'!$A$2:$A$201,A102,'Bookings'!$D$2:$D$201,("&lt;"&amp;E102),'Bookings'!$E$2:$E$201,("&gt;"&amp;D102))-1))</f>
        <v/>
      </c>
    </row>
    <row r="103" spans="1:12" x14ac:dyDescent="0.25">
      <c r="D103" s="11"/>
      <c r="E103" s="11"/>
      <c r="F103" s="12"/>
      <c r="G103" s="12"/>
      <c r="H103" s="13"/>
      <c r="I103" s="14" t="str">
        <f>IF($A103="","",(E103-D103))</f>
        <v/>
      </c>
      <c r="J103" s="15" t="str">
        <f>IF($A103="","",((I103*F103)+G103))</f>
        <v/>
      </c>
      <c r="K103" s="15" t="str">
        <f>IF($A103="","",ROUND((J103*(1-H103)),2))</f>
        <v/>
      </c>
      <c r="L103" s="14" t="str">
        <f>IF($A103="","",(COUNTIFS('Bookings'!$A$2:$A$201,A103,'Bookings'!$D$2:$D$201,("&lt;"&amp;E103),'Bookings'!$E$2:$E$201,("&gt;"&amp;D103))-1))</f>
        <v/>
      </c>
    </row>
    <row r="104" spans="1:12" x14ac:dyDescent="0.25">
      <c r="D104" s="11"/>
      <c r="E104" s="11"/>
      <c r="F104" s="12"/>
      <c r="G104" s="12"/>
      <c r="H104" s="13"/>
      <c r="I104" s="14" t="str">
        <f>IF($A104="","",(E104-D104))</f>
        <v/>
      </c>
      <c r="J104" s="15" t="str">
        <f>IF($A104="","",((I104*F104)+G104))</f>
        <v/>
      </c>
      <c r="K104" s="15" t="str">
        <f>IF($A104="","",ROUND((J104*(1-H104)),2))</f>
        <v/>
      </c>
      <c r="L104" s="14" t="str">
        <f>IF($A104="","",(COUNTIFS('Bookings'!$A$2:$A$201,A104,'Bookings'!$D$2:$D$201,("&lt;"&amp;E104),'Bookings'!$E$2:$E$201,("&gt;"&amp;D104))-1))</f>
        <v/>
      </c>
    </row>
    <row r="105" spans="1:12" x14ac:dyDescent="0.25">
      <c r="D105" s="11"/>
      <c r="E105" s="11"/>
      <c r="F105" s="12"/>
      <c r="G105" s="12"/>
      <c r="H105" s="13"/>
      <c r="I105" s="14" t="str">
        <f>IF($A105="","",(E105-D105))</f>
        <v/>
      </c>
      <c r="J105" s="15" t="str">
        <f>IF($A105="","",((I105*F105)+G105))</f>
        <v/>
      </c>
      <c r="K105" s="15" t="str">
        <f>IF($A105="","",ROUND((J105*(1-H105)),2))</f>
        <v/>
      </c>
      <c r="L105" s="14" t="str">
        <f>IF($A105="","",(COUNTIFS('Bookings'!$A$2:$A$201,A105,'Bookings'!$D$2:$D$201,("&lt;"&amp;E105),'Bookings'!$E$2:$E$201,("&gt;"&amp;D105))-1))</f>
        <v/>
      </c>
    </row>
    <row r="106" spans="1:12" x14ac:dyDescent="0.25">
      <c r="D106" s="11"/>
      <c r="E106" s="11"/>
      <c r="F106" s="12"/>
      <c r="G106" s="12"/>
      <c r="H106" s="13"/>
      <c r="I106" s="14" t="str">
        <f>IF($A106="","",(E106-D106))</f>
        <v/>
      </c>
      <c r="J106" s="15" t="str">
        <f>IF($A106="","",((I106*F106)+G106))</f>
        <v/>
      </c>
      <c r="K106" s="15" t="str">
        <f>IF($A106="","",ROUND((J106*(1-H106)),2))</f>
        <v/>
      </c>
      <c r="L106" s="14" t="str">
        <f>IF($A106="","",(COUNTIFS('Bookings'!$A$2:$A$201,A106,'Bookings'!$D$2:$D$201,("&lt;"&amp;E106),'Bookings'!$E$2:$E$201,("&gt;"&amp;D106))-1))</f>
        <v/>
      </c>
    </row>
    <row r="107" spans="1:12" x14ac:dyDescent="0.25">
      <c r="D107" s="11"/>
      <c r="E107" s="11"/>
      <c r="F107" s="12"/>
      <c r="G107" s="12"/>
      <c r="H107" s="13"/>
      <c r="I107" s="14" t="str">
        <f>IF($A107="","",(E107-D107))</f>
        <v/>
      </c>
      <c r="J107" s="15" t="str">
        <f>IF($A107="","",((I107*F107)+G107))</f>
        <v/>
      </c>
      <c r="K107" s="15" t="str">
        <f>IF($A107="","",ROUND((J107*(1-H107)),2))</f>
        <v/>
      </c>
      <c r="L107" s="14" t="str">
        <f>IF($A107="","",(COUNTIFS('Bookings'!$A$2:$A$201,A107,'Bookings'!$D$2:$D$201,("&lt;"&amp;E107),'Bookings'!$E$2:$E$201,("&gt;"&amp;D107))-1))</f>
        <v/>
      </c>
    </row>
    <row r="108" spans="1:12" x14ac:dyDescent="0.25">
      <c r="D108" s="11"/>
      <c r="E108" s="11"/>
      <c r="F108" s="12"/>
      <c r="G108" s="12"/>
      <c r="H108" s="13"/>
      <c r="I108" s="14" t="str">
        <f>IF($A108="","",(E108-D108))</f>
        <v/>
      </c>
      <c r="J108" s="15" t="str">
        <f>IF($A108="","",((I108*F108)+G108))</f>
        <v/>
      </c>
      <c r="K108" s="15" t="str">
        <f>IF($A108="","",ROUND((J108*(1-H108)),2))</f>
        <v/>
      </c>
      <c r="L108" s="14" t="str">
        <f>IF($A108="","",(COUNTIFS('Bookings'!$A$2:$A$201,A108,'Bookings'!$D$2:$D$201,("&lt;"&amp;E108),'Bookings'!$E$2:$E$201,("&gt;"&amp;D108))-1))</f>
        <v/>
      </c>
    </row>
    <row r="109" spans="1:12" x14ac:dyDescent="0.25">
      <c r="D109" s="11"/>
      <c r="E109" s="11"/>
      <c r="F109" s="12"/>
      <c r="G109" s="12"/>
      <c r="H109" s="13"/>
      <c r="I109" s="14" t="str">
        <f>IF($A109="","",(E109-D109))</f>
        <v/>
      </c>
      <c r="J109" s="15" t="str">
        <f>IF($A109="","",((I109*F109)+G109))</f>
        <v/>
      </c>
      <c r="K109" s="15" t="str">
        <f>IF($A109="","",ROUND((J109*(1-H109)),2))</f>
        <v/>
      </c>
      <c r="L109" s="14" t="str">
        <f>IF($A109="","",(COUNTIFS('Bookings'!$A$2:$A$201,A109,'Bookings'!$D$2:$D$201,("&lt;"&amp;E109),'Bookings'!$E$2:$E$201,("&gt;"&amp;D109))-1))</f>
        <v/>
      </c>
    </row>
    <row r="110" spans="1:12" x14ac:dyDescent="0.25">
      <c r="D110" s="11"/>
      <c r="E110" s="11"/>
      <c r="F110" s="12"/>
      <c r="G110" s="12"/>
      <c r="H110" s="13"/>
      <c r="I110" s="14" t="str">
        <f>IF($A110="","",(E110-D110))</f>
        <v/>
      </c>
      <c r="J110" s="15" t="str">
        <f>IF($A110="","",((I110*F110)+G110))</f>
        <v/>
      </c>
      <c r="K110" s="15" t="str">
        <f>IF($A110="","",ROUND((J110*(1-H110)),2))</f>
        <v/>
      </c>
      <c r="L110" s="14" t="str">
        <f>IF($A110="","",(COUNTIFS('Bookings'!$A$2:$A$201,A110,'Bookings'!$D$2:$D$201,("&lt;"&amp;E110),'Bookings'!$E$2:$E$201,("&gt;"&amp;D110))-1))</f>
        <v/>
      </c>
    </row>
    <row r="111" spans="1:12" x14ac:dyDescent="0.25">
      <c r="D111" s="11"/>
      <c r="E111" s="11"/>
      <c r="F111" s="12"/>
      <c r="G111" s="12"/>
      <c r="H111" s="13"/>
      <c r="I111" s="14" t="str">
        <f>IF($A111="","",(E111-D111))</f>
        <v/>
      </c>
      <c r="J111" s="15" t="str">
        <f>IF($A111="","",((I111*F111)+G111))</f>
        <v/>
      </c>
      <c r="K111" s="15" t="str">
        <f>IF($A111="","",ROUND((J111*(1-H111)),2))</f>
        <v/>
      </c>
      <c r="L111" s="14" t="str">
        <f>IF($A111="","",(COUNTIFS('Bookings'!$A$2:$A$201,A111,'Bookings'!$D$2:$D$201,("&lt;"&amp;E111),'Bookings'!$E$2:$E$201,("&gt;"&amp;D111))-1))</f>
        <v/>
      </c>
    </row>
    <row r="112" spans="1:12" x14ac:dyDescent="0.25">
      <c r="D112" s="11"/>
      <c r="E112" s="11"/>
      <c r="F112" s="12"/>
      <c r="G112" s="12"/>
      <c r="H112" s="13"/>
      <c r="I112" s="14" t="str">
        <f>IF($A112="","",(E112-D112))</f>
        <v/>
      </c>
      <c r="J112" s="15" t="str">
        <f>IF($A112="","",((I112*F112)+G112))</f>
        <v/>
      </c>
      <c r="K112" s="15" t="str">
        <f>IF($A112="","",ROUND((J112*(1-H112)),2))</f>
        <v/>
      </c>
      <c r="L112" s="14" t="str">
        <f>IF($A112="","",(COUNTIFS('Bookings'!$A$2:$A$201,A112,'Bookings'!$D$2:$D$201,("&lt;"&amp;E112),'Bookings'!$E$2:$E$201,("&gt;"&amp;D112))-1))</f>
        <v/>
      </c>
    </row>
    <row r="113" spans="1:12" x14ac:dyDescent="0.25">
      <c r="D113" s="11"/>
      <c r="E113" s="11"/>
      <c r="F113" s="12"/>
      <c r="G113" s="12"/>
      <c r="H113" s="13"/>
      <c r="I113" s="14" t="str">
        <f>IF($A113="","",(E113-D113))</f>
        <v/>
      </c>
      <c r="J113" s="15" t="str">
        <f>IF($A113="","",((I113*F113)+G113))</f>
        <v/>
      </c>
      <c r="K113" s="15" t="str">
        <f>IF($A113="","",ROUND((J113*(1-H113)),2))</f>
        <v/>
      </c>
      <c r="L113" s="14" t="str">
        <f>IF($A113="","",(COUNTIFS('Bookings'!$A$2:$A$201,A113,'Bookings'!$D$2:$D$201,("&lt;"&amp;E113),'Bookings'!$E$2:$E$201,("&gt;"&amp;D113))-1))</f>
        <v/>
      </c>
    </row>
    <row r="114" spans="1:12" x14ac:dyDescent="0.25">
      <c r="D114" s="11"/>
      <c r="E114" s="11"/>
      <c r="F114" s="12"/>
      <c r="G114" s="12"/>
      <c r="H114" s="13"/>
      <c r="I114" s="14" t="str">
        <f>IF($A114="","",(E114-D114))</f>
        <v/>
      </c>
      <c r="J114" s="15" t="str">
        <f>IF($A114="","",((I114*F114)+G114))</f>
        <v/>
      </c>
      <c r="K114" s="15" t="str">
        <f>IF($A114="","",ROUND((J114*(1-H114)),2))</f>
        <v/>
      </c>
      <c r="L114" s="14" t="str">
        <f>IF($A114="","",(COUNTIFS('Bookings'!$A$2:$A$201,A114,'Bookings'!$D$2:$D$201,("&lt;"&amp;E114),'Bookings'!$E$2:$E$201,("&gt;"&amp;D114))-1))</f>
        <v/>
      </c>
    </row>
    <row r="115" spans="1:12" x14ac:dyDescent="0.25">
      <c r="D115" s="11"/>
      <c r="E115" s="11"/>
      <c r="F115" s="12"/>
      <c r="G115" s="12"/>
      <c r="H115" s="13"/>
      <c r="I115" s="14" t="str">
        <f>IF($A115="","",(E115-D115))</f>
        <v/>
      </c>
      <c r="J115" s="15" t="str">
        <f>IF($A115="","",((I115*F115)+G115))</f>
        <v/>
      </c>
      <c r="K115" s="15" t="str">
        <f>IF($A115="","",ROUND((J115*(1-H115)),2))</f>
        <v/>
      </c>
      <c r="L115" s="14" t="str">
        <f>IF($A115="","",(COUNTIFS('Bookings'!$A$2:$A$201,A115,'Bookings'!$D$2:$D$201,("&lt;"&amp;E115),'Bookings'!$E$2:$E$201,("&gt;"&amp;D115))-1))</f>
        <v/>
      </c>
    </row>
    <row r="116" spans="1:12" x14ac:dyDescent="0.25">
      <c r="D116" s="11"/>
      <c r="E116" s="11"/>
      <c r="F116" s="12"/>
      <c r="G116" s="12"/>
      <c r="H116" s="13"/>
      <c r="I116" s="14" t="str">
        <f>IF($A116="","",(E116-D116))</f>
        <v/>
      </c>
      <c r="J116" s="15" t="str">
        <f>IF($A116="","",((I116*F116)+G116))</f>
        <v/>
      </c>
      <c r="K116" s="15" t="str">
        <f>IF($A116="","",ROUND((J116*(1-H116)),2))</f>
        <v/>
      </c>
      <c r="L116" s="14" t="str">
        <f>IF($A116="","",(COUNTIFS('Bookings'!$A$2:$A$201,A116,'Bookings'!$D$2:$D$201,("&lt;"&amp;E116),'Bookings'!$E$2:$E$201,("&gt;"&amp;D116))-1))</f>
        <v/>
      </c>
    </row>
    <row r="117" spans="1:12" x14ac:dyDescent="0.25">
      <c r="D117" s="11"/>
      <c r="E117" s="11"/>
      <c r="F117" s="12"/>
      <c r="G117" s="12"/>
      <c r="H117" s="13"/>
      <c r="I117" s="14" t="str">
        <f>IF($A117="","",(E117-D117))</f>
        <v/>
      </c>
      <c r="J117" s="15" t="str">
        <f>IF($A117="","",((I117*F117)+G117))</f>
        <v/>
      </c>
      <c r="K117" s="15" t="str">
        <f>IF($A117="","",ROUND((J117*(1-H117)),2))</f>
        <v/>
      </c>
      <c r="L117" s="14" t="str">
        <f>IF($A117="","",(COUNTIFS('Bookings'!$A$2:$A$201,A117,'Bookings'!$D$2:$D$201,("&lt;"&amp;E117),'Bookings'!$E$2:$E$201,("&gt;"&amp;D117))-1))</f>
        <v/>
      </c>
    </row>
    <row r="118" spans="1:12" x14ac:dyDescent="0.25">
      <c r="D118" s="11"/>
      <c r="E118" s="11"/>
      <c r="F118" s="12"/>
      <c r="G118" s="12"/>
      <c r="H118" s="13"/>
      <c r="I118" s="14" t="str">
        <f>IF($A118="","",(E118-D118))</f>
        <v/>
      </c>
      <c r="J118" s="15" t="str">
        <f>IF($A118="","",((I118*F118)+G118))</f>
        <v/>
      </c>
      <c r="K118" s="15" t="str">
        <f>IF($A118="","",ROUND((J118*(1-H118)),2))</f>
        <v/>
      </c>
      <c r="L118" s="14" t="str">
        <f>IF($A118="","",(COUNTIFS('Bookings'!$A$2:$A$201,A118,'Bookings'!$D$2:$D$201,("&lt;"&amp;E118),'Bookings'!$E$2:$E$201,("&gt;"&amp;D118))-1))</f>
        <v/>
      </c>
    </row>
    <row r="119" spans="1:12" x14ac:dyDescent="0.25">
      <c r="D119" s="11"/>
      <c r="E119" s="11"/>
      <c r="F119" s="12"/>
      <c r="G119" s="12"/>
      <c r="H119" s="13"/>
      <c r="I119" s="14" t="str">
        <f>IF($A119="","",(E119-D119))</f>
        <v/>
      </c>
      <c r="J119" s="15" t="str">
        <f>IF($A119="","",((I119*F119)+G119))</f>
        <v/>
      </c>
      <c r="K119" s="15" t="str">
        <f>IF($A119="","",ROUND((J119*(1-H119)),2))</f>
        <v/>
      </c>
      <c r="L119" s="14" t="str">
        <f>IF($A119="","",(COUNTIFS('Bookings'!$A$2:$A$201,A119,'Bookings'!$D$2:$D$201,("&lt;"&amp;E119),'Bookings'!$E$2:$E$201,("&gt;"&amp;D119))-1))</f>
        <v/>
      </c>
    </row>
    <row r="120" spans="1:12" x14ac:dyDescent="0.25">
      <c r="D120" s="11"/>
      <c r="E120" s="11"/>
      <c r="F120" s="12"/>
      <c r="G120" s="12"/>
      <c r="H120" s="13"/>
      <c r="I120" s="14" t="str">
        <f>IF($A120="","",(E120-D120))</f>
        <v/>
      </c>
      <c r="J120" s="15" t="str">
        <f>IF($A120="","",((I120*F120)+G120))</f>
        <v/>
      </c>
      <c r="K120" s="15" t="str">
        <f>IF($A120="","",ROUND((J120*(1-H120)),2))</f>
        <v/>
      </c>
      <c r="L120" s="14" t="str">
        <f>IF($A120="","",(COUNTIFS('Bookings'!$A$2:$A$201,A120,'Bookings'!$D$2:$D$201,("&lt;"&amp;E120),'Bookings'!$E$2:$E$201,("&gt;"&amp;D120))-1))</f>
        <v/>
      </c>
    </row>
    <row r="121" spans="1:12" x14ac:dyDescent="0.25">
      <c r="D121" s="11"/>
      <c r="E121" s="11"/>
      <c r="F121" s="12"/>
      <c r="G121" s="12"/>
      <c r="H121" s="13"/>
      <c r="I121" s="14" t="str">
        <f>IF($A121="","",(E121-D121))</f>
        <v/>
      </c>
      <c r="J121" s="15" t="str">
        <f>IF($A121="","",((I121*F121)+G121))</f>
        <v/>
      </c>
      <c r="K121" s="15" t="str">
        <f>IF($A121="","",ROUND((J121*(1-H121)),2))</f>
        <v/>
      </c>
      <c r="L121" s="14" t="str">
        <f>IF($A121="","",(COUNTIFS('Bookings'!$A$2:$A$201,A121,'Bookings'!$D$2:$D$201,("&lt;"&amp;E121),'Bookings'!$E$2:$E$201,("&gt;"&amp;D121))-1))</f>
        <v/>
      </c>
    </row>
    <row r="122" spans="1:12" x14ac:dyDescent="0.25">
      <c r="D122" s="11"/>
      <c r="E122" s="11"/>
      <c r="F122" s="12"/>
      <c r="G122" s="12"/>
      <c r="H122" s="13"/>
      <c r="I122" s="14" t="str">
        <f>IF($A122="","",(E122-D122))</f>
        <v/>
      </c>
      <c r="J122" s="15" t="str">
        <f>IF($A122="","",((I122*F122)+G122))</f>
        <v/>
      </c>
      <c r="K122" s="15" t="str">
        <f>IF($A122="","",ROUND((J122*(1-H122)),2))</f>
        <v/>
      </c>
      <c r="L122" s="14" t="str">
        <f>IF($A122="","",(COUNTIFS('Bookings'!$A$2:$A$201,A122,'Bookings'!$D$2:$D$201,("&lt;"&amp;E122),'Bookings'!$E$2:$E$201,("&gt;"&amp;D122))-1))</f>
        <v/>
      </c>
    </row>
    <row r="123" spans="1:12" x14ac:dyDescent="0.25">
      <c r="D123" s="11"/>
      <c r="E123" s="11"/>
      <c r="F123" s="12"/>
      <c r="G123" s="12"/>
      <c r="H123" s="13"/>
      <c r="I123" s="14" t="str">
        <f>IF($A123="","",(E123-D123))</f>
        <v/>
      </c>
      <c r="J123" s="15" t="str">
        <f>IF($A123="","",((I123*F123)+G123))</f>
        <v/>
      </c>
      <c r="K123" s="15" t="str">
        <f>IF($A123="","",ROUND((J123*(1-H123)),2))</f>
        <v/>
      </c>
      <c r="L123" s="14" t="str">
        <f>IF($A123="","",(COUNTIFS('Bookings'!$A$2:$A$201,A123,'Bookings'!$D$2:$D$201,("&lt;"&amp;E123),'Bookings'!$E$2:$E$201,("&gt;"&amp;D123))-1))</f>
        <v/>
      </c>
    </row>
    <row r="124" spans="1:12" x14ac:dyDescent="0.25">
      <c r="D124" s="11"/>
      <c r="E124" s="11"/>
      <c r="F124" s="12"/>
      <c r="G124" s="12"/>
      <c r="H124" s="13"/>
      <c r="I124" s="14" t="str">
        <f>IF($A124="","",(E124-D124))</f>
        <v/>
      </c>
      <c r="J124" s="15" t="str">
        <f>IF($A124="","",((I124*F124)+G124))</f>
        <v/>
      </c>
      <c r="K124" s="15" t="str">
        <f>IF($A124="","",ROUND((J124*(1-H124)),2))</f>
        <v/>
      </c>
      <c r="L124" s="14" t="str">
        <f>IF($A124="","",(COUNTIFS('Bookings'!$A$2:$A$201,A124,'Bookings'!$D$2:$D$201,("&lt;"&amp;E124),'Bookings'!$E$2:$E$201,("&gt;"&amp;D124))-1))</f>
        <v/>
      </c>
    </row>
    <row r="125" spans="1:12" x14ac:dyDescent="0.25">
      <c r="D125" s="11"/>
      <c r="E125" s="11"/>
      <c r="F125" s="12"/>
      <c r="G125" s="12"/>
      <c r="H125" s="13"/>
      <c r="I125" s="14" t="str">
        <f>IF($A125="","",(E125-D125))</f>
        <v/>
      </c>
      <c r="J125" s="15" t="str">
        <f>IF($A125="","",((I125*F125)+G125))</f>
        <v/>
      </c>
      <c r="K125" s="15" t="str">
        <f>IF($A125="","",ROUND((J125*(1-H125)),2))</f>
        <v/>
      </c>
      <c r="L125" s="14" t="str">
        <f>IF($A125="","",(COUNTIFS('Bookings'!$A$2:$A$201,A125,'Bookings'!$D$2:$D$201,("&lt;"&amp;E125),'Bookings'!$E$2:$E$201,("&gt;"&amp;D125))-1))</f>
        <v/>
      </c>
    </row>
    <row r="126" spans="1:12" x14ac:dyDescent="0.25">
      <c r="D126" s="11"/>
      <c r="E126" s="11"/>
      <c r="F126" s="12"/>
      <c r="G126" s="12"/>
      <c r="H126" s="13"/>
      <c r="I126" s="14" t="str">
        <f>IF($A126="","",(E126-D126))</f>
        <v/>
      </c>
      <c r="J126" s="15" t="str">
        <f>IF($A126="","",((I126*F126)+G126))</f>
        <v/>
      </c>
      <c r="K126" s="15" t="str">
        <f>IF($A126="","",ROUND((J126*(1-H126)),2))</f>
        <v/>
      </c>
      <c r="L126" s="14" t="str">
        <f>IF($A126="","",(COUNTIFS('Bookings'!$A$2:$A$201,A126,'Bookings'!$D$2:$D$201,("&lt;"&amp;E126),'Bookings'!$E$2:$E$201,("&gt;"&amp;D126))-1))</f>
        <v/>
      </c>
    </row>
    <row r="127" spans="1:12" x14ac:dyDescent="0.25">
      <c r="D127" s="11"/>
      <c r="E127" s="11"/>
      <c r="F127" s="12"/>
      <c r="G127" s="12"/>
      <c r="H127" s="13"/>
      <c r="I127" s="14" t="str">
        <f>IF($A127="","",(E127-D127))</f>
        <v/>
      </c>
      <c r="J127" s="15" t="str">
        <f>IF($A127="","",((I127*F127)+G127))</f>
        <v/>
      </c>
      <c r="K127" s="15" t="str">
        <f>IF($A127="","",ROUND((J127*(1-H127)),2))</f>
        <v/>
      </c>
      <c r="L127" s="14" t="str">
        <f>IF($A127="","",(COUNTIFS('Bookings'!$A$2:$A$201,A127,'Bookings'!$D$2:$D$201,("&lt;"&amp;E127),'Bookings'!$E$2:$E$201,("&gt;"&amp;D127))-1))</f>
        <v/>
      </c>
    </row>
    <row r="128" spans="1:12" x14ac:dyDescent="0.25">
      <c r="D128" s="11"/>
      <c r="E128" s="11"/>
      <c r="F128" s="12"/>
      <c r="G128" s="12"/>
      <c r="H128" s="13"/>
      <c r="I128" s="14" t="str">
        <f>IF($A128="","",(E128-D128))</f>
        <v/>
      </c>
      <c r="J128" s="15" t="str">
        <f>IF($A128="","",((I128*F128)+G128))</f>
        <v/>
      </c>
      <c r="K128" s="15" t="str">
        <f>IF($A128="","",ROUND((J128*(1-H128)),2))</f>
        <v/>
      </c>
      <c r="L128" s="14" t="str">
        <f>IF($A128="","",(COUNTIFS('Bookings'!$A$2:$A$201,A128,'Bookings'!$D$2:$D$201,("&lt;"&amp;E128),'Bookings'!$E$2:$E$201,("&gt;"&amp;D128))-1))</f>
        <v/>
      </c>
    </row>
    <row r="129" spans="1:12" x14ac:dyDescent="0.25">
      <c r="D129" s="11"/>
      <c r="E129" s="11"/>
      <c r="F129" s="12"/>
      <c r="G129" s="12"/>
      <c r="H129" s="13"/>
      <c r="I129" s="14" t="str">
        <f>IF($A129="","",(E129-D129))</f>
        <v/>
      </c>
      <c r="J129" s="15" t="str">
        <f>IF($A129="","",((I129*F129)+G129))</f>
        <v/>
      </c>
      <c r="K129" s="15" t="str">
        <f>IF($A129="","",ROUND((J129*(1-H129)),2))</f>
        <v/>
      </c>
      <c r="L129" s="14" t="str">
        <f>IF($A129="","",(COUNTIFS('Bookings'!$A$2:$A$201,A129,'Bookings'!$D$2:$D$201,("&lt;"&amp;E129),'Bookings'!$E$2:$E$201,("&gt;"&amp;D129))-1))</f>
        <v/>
      </c>
    </row>
    <row r="130" spans="1:12" x14ac:dyDescent="0.25">
      <c r="D130" s="11"/>
      <c r="E130" s="11"/>
      <c r="F130" s="12"/>
      <c r="G130" s="12"/>
      <c r="H130" s="13"/>
      <c r="I130" s="14" t="str">
        <f>IF($A130="","",(E130-D130))</f>
        <v/>
      </c>
      <c r="J130" s="15" t="str">
        <f>IF($A130="","",((I130*F130)+G130))</f>
        <v/>
      </c>
      <c r="K130" s="15" t="str">
        <f>IF($A130="","",ROUND((J130*(1-H130)),2))</f>
        <v/>
      </c>
      <c r="L130" s="14" t="str">
        <f>IF($A130="","",(COUNTIFS('Bookings'!$A$2:$A$201,A130,'Bookings'!$D$2:$D$201,("&lt;"&amp;E130),'Bookings'!$E$2:$E$201,("&gt;"&amp;D130))-1))</f>
        <v/>
      </c>
    </row>
    <row r="131" spans="1:12" x14ac:dyDescent="0.25">
      <c r="D131" s="11"/>
      <c r="E131" s="11"/>
      <c r="F131" s="12"/>
      <c r="G131" s="12"/>
      <c r="H131" s="13"/>
      <c r="I131" s="14" t="str">
        <f>IF($A131="","",(E131-D131))</f>
        <v/>
      </c>
      <c r="J131" s="15" t="str">
        <f>IF($A131="","",((I131*F131)+G131))</f>
        <v/>
      </c>
      <c r="K131" s="15" t="str">
        <f>IF($A131="","",ROUND((J131*(1-H131)),2))</f>
        <v/>
      </c>
      <c r="L131" s="14" t="str">
        <f>IF($A131="","",(COUNTIFS('Bookings'!$A$2:$A$201,A131,'Bookings'!$D$2:$D$201,("&lt;"&amp;E131),'Bookings'!$E$2:$E$201,("&gt;"&amp;D131))-1))</f>
        <v/>
      </c>
    </row>
    <row r="132" spans="1:12" x14ac:dyDescent="0.25">
      <c r="D132" s="11"/>
      <c r="E132" s="11"/>
      <c r="F132" s="12"/>
      <c r="G132" s="12"/>
      <c r="H132" s="13"/>
      <c r="I132" s="14" t="str">
        <f>IF($A132="","",(E132-D132))</f>
        <v/>
      </c>
      <c r="J132" s="15" t="str">
        <f>IF($A132="","",((I132*F132)+G132))</f>
        <v/>
      </c>
      <c r="K132" s="15" t="str">
        <f>IF($A132="","",ROUND((J132*(1-H132)),2))</f>
        <v/>
      </c>
      <c r="L132" s="14" t="str">
        <f>IF($A132="","",(COUNTIFS('Bookings'!$A$2:$A$201,A132,'Bookings'!$D$2:$D$201,("&lt;"&amp;E132),'Bookings'!$E$2:$E$201,("&gt;"&amp;D132))-1))</f>
        <v/>
      </c>
    </row>
    <row r="133" spans="1:12" x14ac:dyDescent="0.25">
      <c r="D133" s="11"/>
      <c r="E133" s="11"/>
      <c r="F133" s="12"/>
      <c r="G133" s="12"/>
      <c r="H133" s="13"/>
      <c r="I133" s="14" t="str">
        <f>IF($A133="","",(E133-D133))</f>
        <v/>
      </c>
      <c r="J133" s="15" t="str">
        <f>IF($A133="","",((I133*F133)+G133))</f>
        <v/>
      </c>
      <c r="K133" s="15" t="str">
        <f>IF($A133="","",ROUND((J133*(1-H133)),2))</f>
        <v/>
      </c>
      <c r="L133" s="14" t="str">
        <f>IF($A133="","",(COUNTIFS('Bookings'!$A$2:$A$201,A133,'Bookings'!$D$2:$D$201,("&lt;"&amp;E133),'Bookings'!$E$2:$E$201,("&gt;"&amp;D133))-1))</f>
        <v/>
      </c>
    </row>
    <row r="134" spans="1:12" x14ac:dyDescent="0.25">
      <c r="D134" s="11"/>
      <c r="E134" s="11"/>
      <c r="F134" s="12"/>
      <c r="G134" s="12"/>
      <c r="H134" s="13"/>
      <c r="I134" s="14" t="str">
        <f>IF($A134="","",(E134-D134))</f>
        <v/>
      </c>
      <c r="J134" s="15" t="str">
        <f>IF($A134="","",((I134*F134)+G134))</f>
        <v/>
      </c>
      <c r="K134" s="15" t="str">
        <f>IF($A134="","",ROUND((J134*(1-H134)),2))</f>
        <v/>
      </c>
      <c r="L134" s="14" t="str">
        <f>IF($A134="","",(COUNTIFS('Bookings'!$A$2:$A$201,A134,'Bookings'!$D$2:$D$201,("&lt;"&amp;E134),'Bookings'!$E$2:$E$201,("&gt;"&amp;D134))-1))</f>
        <v/>
      </c>
    </row>
    <row r="135" spans="1:12" x14ac:dyDescent="0.25">
      <c r="D135" s="11"/>
      <c r="E135" s="11"/>
      <c r="F135" s="12"/>
      <c r="G135" s="12"/>
      <c r="H135" s="13"/>
      <c r="I135" s="14" t="str">
        <f>IF($A135="","",(E135-D135))</f>
        <v/>
      </c>
      <c r="J135" s="15" t="str">
        <f>IF($A135="","",((I135*F135)+G135))</f>
        <v/>
      </c>
      <c r="K135" s="15" t="str">
        <f>IF($A135="","",ROUND((J135*(1-H135)),2))</f>
        <v/>
      </c>
      <c r="L135" s="14" t="str">
        <f>IF($A135="","",(COUNTIFS('Bookings'!$A$2:$A$201,A135,'Bookings'!$D$2:$D$201,("&lt;"&amp;E135),'Bookings'!$E$2:$E$201,("&gt;"&amp;D135))-1))</f>
        <v/>
      </c>
    </row>
    <row r="136" spans="1:12" x14ac:dyDescent="0.25">
      <c r="D136" s="11"/>
      <c r="E136" s="11"/>
      <c r="F136" s="12"/>
      <c r="G136" s="12"/>
      <c r="H136" s="13"/>
      <c r="I136" s="14" t="str">
        <f>IF($A136="","",(E136-D136))</f>
        <v/>
      </c>
      <c r="J136" s="15" t="str">
        <f>IF($A136="","",((I136*F136)+G136))</f>
        <v/>
      </c>
      <c r="K136" s="15" t="str">
        <f>IF($A136="","",ROUND((J136*(1-H136)),2))</f>
        <v/>
      </c>
      <c r="L136" s="14" t="str">
        <f>IF($A136="","",(COUNTIFS('Bookings'!$A$2:$A$201,A136,'Bookings'!$D$2:$D$201,("&lt;"&amp;E136),'Bookings'!$E$2:$E$201,("&gt;"&amp;D136))-1))</f>
        <v/>
      </c>
    </row>
    <row r="137" spans="1:12" x14ac:dyDescent="0.25">
      <c r="D137" s="11"/>
      <c r="E137" s="11"/>
      <c r="F137" s="12"/>
      <c r="G137" s="12"/>
      <c r="H137" s="13"/>
      <c r="I137" s="14" t="str">
        <f>IF($A137="","",(E137-D137))</f>
        <v/>
      </c>
      <c r="J137" s="15" t="str">
        <f>IF($A137="","",((I137*F137)+G137))</f>
        <v/>
      </c>
      <c r="K137" s="15" t="str">
        <f>IF($A137="","",ROUND((J137*(1-H137)),2))</f>
        <v/>
      </c>
      <c r="L137" s="14" t="str">
        <f>IF($A137="","",(COUNTIFS('Bookings'!$A$2:$A$201,A137,'Bookings'!$D$2:$D$201,("&lt;"&amp;E137),'Bookings'!$E$2:$E$201,("&gt;"&amp;D137))-1))</f>
        <v/>
      </c>
    </row>
    <row r="138" spans="1:12" x14ac:dyDescent="0.25">
      <c r="D138" s="11"/>
      <c r="E138" s="11"/>
      <c r="F138" s="12"/>
      <c r="G138" s="12"/>
      <c r="H138" s="13"/>
      <c r="I138" s="14" t="str">
        <f>IF($A138="","",(E138-D138))</f>
        <v/>
      </c>
      <c r="J138" s="15" t="str">
        <f>IF($A138="","",((I138*F138)+G138))</f>
        <v/>
      </c>
      <c r="K138" s="15" t="str">
        <f>IF($A138="","",ROUND((J138*(1-H138)),2))</f>
        <v/>
      </c>
      <c r="L138" s="14" t="str">
        <f>IF($A138="","",(COUNTIFS('Bookings'!$A$2:$A$201,A138,'Bookings'!$D$2:$D$201,("&lt;"&amp;E138),'Bookings'!$E$2:$E$201,("&gt;"&amp;D138))-1))</f>
        <v/>
      </c>
    </row>
    <row r="139" spans="1:12" x14ac:dyDescent="0.25">
      <c r="D139" s="11"/>
      <c r="E139" s="11"/>
      <c r="F139" s="12"/>
      <c r="G139" s="12"/>
      <c r="H139" s="13"/>
      <c r="I139" s="14" t="str">
        <f>IF($A139="","",(E139-D139))</f>
        <v/>
      </c>
      <c r="J139" s="15" t="str">
        <f>IF($A139="","",((I139*F139)+G139))</f>
        <v/>
      </c>
      <c r="K139" s="15" t="str">
        <f>IF($A139="","",ROUND((J139*(1-H139)),2))</f>
        <v/>
      </c>
      <c r="L139" s="14" t="str">
        <f>IF($A139="","",(COUNTIFS('Bookings'!$A$2:$A$201,A139,'Bookings'!$D$2:$D$201,("&lt;"&amp;E139),'Bookings'!$E$2:$E$201,("&gt;"&amp;D139))-1))</f>
        <v/>
      </c>
    </row>
    <row r="140" spans="1:12" x14ac:dyDescent="0.25">
      <c r="D140" s="11"/>
      <c r="E140" s="11"/>
      <c r="F140" s="12"/>
      <c r="G140" s="12"/>
      <c r="H140" s="13"/>
      <c r="I140" s="14" t="str">
        <f>IF($A140="","",(E140-D140))</f>
        <v/>
      </c>
      <c r="J140" s="15" t="str">
        <f>IF($A140="","",((I140*F140)+G140))</f>
        <v/>
      </c>
      <c r="K140" s="15" t="str">
        <f>IF($A140="","",ROUND((J140*(1-H140)),2))</f>
        <v/>
      </c>
      <c r="L140" s="14" t="str">
        <f>IF($A140="","",(COUNTIFS('Bookings'!$A$2:$A$201,A140,'Bookings'!$D$2:$D$201,("&lt;"&amp;E140),'Bookings'!$E$2:$E$201,("&gt;"&amp;D140))-1))</f>
        <v/>
      </c>
    </row>
    <row r="141" spans="1:12" x14ac:dyDescent="0.25">
      <c r="D141" s="11"/>
      <c r="E141" s="11"/>
      <c r="F141" s="12"/>
      <c r="G141" s="12"/>
      <c r="H141" s="13"/>
      <c r="I141" s="14" t="str">
        <f>IF($A141="","",(E141-D141))</f>
        <v/>
      </c>
      <c r="J141" s="15" t="str">
        <f>IF($A141="","",((I141*F141)+G141))</f>
        <v/>
      </c>
      <c r="K141" s="15" t="str">
        <f>IF($A141="","",ROUND((J141*(1-H141)),2))</f>
        <v/>
      </c>
      <c r="L141" s="14" t="str">
        <f>IF($A141="","",(COUNTIFS('Bookings'!$A$2:$A$201,A141,'Bookings'!$D$2:$D$201,("&lt;"&amp;E141),'Bookings'!$E$2:$E$201,("&gt;"&amp;D141))-1))</f>
        <v/>
      </c>
    </row>
    <row r="142" spans="1:12" x14ac:dyDescent="0.25">
      <c r="D142" s="11"/>
      <c r="E142" s="11"/>
      <c r="F142" s="12"/>
      <c r="G142" s="12"/>
      <c r="H142" s="13"/>
      <c r="I142" s="14" t="str">
        <f>IF($A142="","",(E142-D142))</f>
        <v/>
      </c>
      <c r="J142" s="15" t="str">
        <f>IF($A142="","",((I142*F142)+G142))</f>
        <v/>
      </c>
      <c r="K142" s="15" t="str">
        <f>IF($A142="","",ROUND((J142*(1-H142)),2))</f>
        <v/>
      </c>
      <c r="L142" s="14" t="str">
        <f>IF($A142="","",(COUNTIFS('Bookings'!$A$2:$A$201,A142,'Bookings'!$D$2:$D$201,("&lt;"&amp;E142),'Bookings'!$E$2:$E$201,("&gt;"&amp;D142))-1))</f>
        <v/>
      </c>
    </row>
    <row r="143" spans="1:12" x14ac:dyDescent="0.25">
      <c r="D143" s="11"/>
      <c r="E143" s="11"/>
      <c r="F143" s="12"/>
      <c r="G143" s="12"/>
      <c r="H143" s="13"/>
      <c r="I143" s="14" t="str">
        <f>IF($A143="","",(E143-D143))</f>
        <v/>
      </c>
      <c r="J143" s="15" t="str">
        <f>IF($A143="","",((I143*F143)+G143))</f>
        <v/>
      </c>
      <c r="K143" s="15" t="str">
        <f>IF($A143="","",ROUND((J143*(1-H143)),2))</f>
        <v/>
      </c>
      <c r="L143" s="14" t="str">
        <f>IF($A143="","",(COUNTIFS('Bookings'!$A$2:$A$201,A143,'Bookings'!$D$2:$D$201,("&lt;"&amp;E143),'Bookings'!$E$2:$E$201,("&gt;"&amp;D143))-1))</f>
        <v/>
      </c>
    </row>
    <row r="144" spans="1:12" x14ac:dyDescent="0.25">
      <c r="D144" s="11"/>
      <c r="E144" s="11"/>
      <c r="F144" s="12"/>
      <c r="G144" s="12"/>
      <c r="H144" s="13"/>
      <c r="I144" s="14" t="str">
        <f>IF($A144="","",(E144-D144))</f>
        <v/>
      </c>
      <c r="J144" s="15" t="str">
        <f>IF($A144="","",((I144*F144)+G144))</f>
        <v/>
      </c>
      <c r="K144" s="15" t="str">
        <f>IF($A144="","",ROUND((J144*(1-H144)),2))</f>
        <v/>
      </c>
      <c r="L144" s="14" t="str">
        <f>IF($A144="","",(COUNTIFS('Bookings'!$A$2:$A$201,A144,'Bookings'!$D$2:$D$201,("&lt;"&amp;E144),'Bookings'!$E$2:$E$201,("&gt;"&amp;D144))-1))</f>
        <v/>
      </c>
    </row>
    <row r="145" spans="1:12" x14ac:dyDescent="0.25">
      <c r="D145" s="11"/>
      <c r="E145" s="11"/>
      <c r="F145" s="12"/>
      <c r="G145" s="12"/>
      <c r="H145" s="13"/>
      <c r="I145" s="14" t="str">
        <f>IF($A145="","",(E145-D145))</f>
        <v/>
      </c>
      <c r="J145" s="15" t="str">
        <f>IF($A145="","",((I145*F145)+G145))</f>
        <v/>
      </c>
      <c r="K145" s="15" t="str">
        <f>IF($A145="","",ROUND((J145*(1-H145)),2))</f>
        <v/>
      </c>
      <c r="L145" s="14" t="str">
        <f>IF($A145="","",(COUNTIFS('Bookings'!$A$2:$A$201,A145,'Bookings'!$D$2:$D$201,("&lt;"&amp;E145),'Bookings'!$E$2:$E$201,("&gt;"&amp;D145))-1))</f>
        <v/>
      </c>
    </row>
    <row r="146" spans="1:12" x14ac:dyDescent="0.25">
      <c r="D146" s="11"/>
      <c r="E146" s="11"/>
      <c r="F146" s="12"/>
      <c r="G146" s="12"/>
      <c r="H146" s="13"/>
      <c r="I146" s="14" t="str">
        <f>IF($A146="","",(E146-D146))</f>
        <v/>
      </c>
      <c r="J146" s="15" t="str">
        <f>IF($A146="","",((I146*F146)+G146))</f>
        <v/>
      </c>
      <c r="K146" s="15" t="str">
        <f>IF($A146="","",ROUND((J146*(1-H146)),2))</f>
        <v/>
      </c>
      <c r="L146" s="14" t="str">
        <f>IF($A146="","",(COUNTIFS('Bookings'!$A$2:$A$201,A146,'Bookings'!$D$2:$D$201,("&lt;"&amp;E146),'Bookings'!$E$2:$E$201,("&gt;"&amp;D146))-1))</f>
        <v/>
      </c>
    </row>
    <row r="147" spans="1:12" x14ac:dyDescent="0.25">
      <c r="D147" s="11"/>
      <c r="E147" s="11"/>
      <c r="F147" s="12"/>
      <c r="G147" s="12"/>
      <c r="H147" s="13"/>
      <c r="I147" s="14" t="str">
        <f>IF($A147="","",(E147-D147))</f>
        <v/>
      </c>
      <c r="J147" s="15" t="str">
        <f>IF($A147="","",((I147*F147)+G147))</f>
        <v/>
      </c>
      <c r="K147" s="15" t="str">
        <f>IF($A147="","",ROUND((J147*(1-H147)),2))</f>
        <v/>
      </c>
      <c r="L147" s="14" t="str">
        <f>IF($A147="","",(COUNTIFS('Bookings'!$A$2:$A$201,A147,'Bookings'!$D$2:$D$201,("&lt;"&amp;E147),'Bookings'!$E$2:$E$201,("&gt;"&amp;D147))-1))</f>
        <v/>
      </c>
    </row>
    <row r="148" spans="1:12" x14ac:dyDescent="0.25">
      <c r="D148" s="11"/>
      <c r="E148" s="11"/>
      <c r="F148" s="12"/>
      <c r="G148" s="12"/>
      <c r="H148" s="13"/>
      <c r="I148" s="14" t="str">
        <f>IF($A148="","",(E148-D148))</f>
        <v/>
      </c>
      <c r="J148" s="15" t="str">
        <f>IF($A148="","",((I148*F148)+G148))</f>
        <v/>
      </c>
      <c r="K148" s="15" t="str">
        <f>IF($A148="","",ROUND((J148*(1-H148)),2))</f>
        <v/>
      </c>
      <c r="L148" s="14" t="str">
        <f>IF($A148="","",(COUNTIFS('Bookings'!$A$2:$A$201,A148,'Bookings'!$D$2:$D$201,("&lt;"&amp;E148),'Bookings'!$E$2:$E$201,("&gt;"&amp;D148))-1))</f>
        <v/>
      </c>
    </row>
    <row r="149" spans="1:12" x14ac:dyDescent="0.25">
      <c r="D149" s="11"/>
      <c r="E149" s="11"/>
      <c r="F149" s="12"/>
      <c r="G149" s="12"/>
      <c r="H149" s="13"/>
      <c r="I149" s="14" t="str">
        <f>IF($A149="","",(E149-D149))</f>
        <v/>
      </c>
      <c r="J149" s="15" t="str">
        <f>IF($A149="","",((I149*F149)+G149))</f>
        <v/>
      </c>
      <c r="K149" s="15" t="str">
        <f>IF($A149="","",ROUND((J149*(1-H149)),2))</f>
        <v/>
      </c>
      <c r="L149" s="14" t="str">
        <f>IF($A149="","",(COUNTIFS('Bookings'!$A$2:$A$201,A149,'Bookings'!$D$2:$D$201,("&lt;"&amp;E149),'Bookings'!$E$2:$E$201,("&gt;"&amp;D149))-1))</f>
        <v/>
      </c>
    </row>
    <row r="150" spans="1:12" x14ac:dyDescent="0.25">
      <c r="D150" s="11"/>
      <c r="E150" s="11"/>
      <c r="F150" s="12"/>
      <c r="G150" s="12"/>
      <c r="H150" s="13"/>
      <c r="I150" s="14" t="str">
        <f>IF($A150="","",(E150-D150))</f>
        <v/>
      </c>
      <c r="J150" s="15" t="str">
        <f>IF($A150="","",((I150*F150)+G150))</f>
        <v/>
      </c>
      <c r="K150" s="15" t="str">
        <f>IF($A150="","",ROUND((J150*(1-H150)),2))</f>
        <v/>
      </c>
      <c r="L150" s="14" t="str">
        <f>IF($A150="","",(COUNTIFS('Bookings'!$A$2:$A$201,A150,'Bookings'!$D$2:$D$201,("&lt;"&amp;E150),'Bookings'!$E$2:$E$201,("&gt;"&amp;D150))-1))</f>
        <v/>
      </c>
    </row>
    <row r="151" spans="1:12" x14ac:dyDescent="0.25">
      <c r="D151" s="11"/>
      <c r="E151" s="11"/>
      <c r="F151" s="12"/>
      <c r="G151" s="12"/>
      <c r="H151" s="13"/>
      <c r="I151" s="14" t="str">
        <f>IF($A151="","",(E151-D151))</f>
        <v/>
      </c>
      <c r="J151" s="15" t="str">
        <f>IF($A151="","",((I151*F151)+G151))</f>
        <v/>
      </c>
      <c r="K151" s="15" t="str">
        <f>IF($A151="","",ROUND((J151*(1-H151)),2))</f>
        <v/>
      </c>
      <c r="L151" s="14" t="str">
        <f>IF($A151="","",(COUNTIFS('Bookings'!$A$2:$A$201,A151,'Bookings'!$D$2:$D$201,("&lt;"&amp;E151),'Bookings'!$E$2:$E$201,("&gt;"&amp;D151))-1))</f>
        <v/>
      </c>
    </row>
    <row r="152" spans="1:12" x14ac:dyDescent="0.25">
      <c r="D152" s="11"/>
      <c r="E152" s="11"/>
      <c r="F152" s="12"/>
      <c r="G152" s="12"/>
      <c r="H152" s="13"/>
      <c r="I152" s="14" t="str">
        <f>IF($A152="","",(E152-D152))</f>
        <v/>
      </c>
      <c r="J152" s="15" t="str">
        <f>IF($A152="","",((I152*F152)+G152))</f>
        <v/>
      </c>
      <c r="K152" s="15" t="str">
        <f>IF($A152="","",ROUND((J152*(1-H152)),2))</f>
        <v/>
      </c>
      <c r="L152" s="14" t="str">
        <f>IF($A152="","",(COUNTIFS('Bookings'!$A$2:$A$201,A152,'Bookings'!$D$2:$D$201,("&lt;"&amp;E152),'Bookings'!$E$2:$E$201,("&gt;"&amp;D152))-1))</f>
        <v/>
      </c>
    </row>
    <row r="153" spans="1:12" x14ac:dyDescent="0.25">
      <c r="D153" s="11"/>
      <c r="E153" s="11"/>
      <c r="F153" s="12"/>
      <c r="G153" s="12"/>
      <c r="H153" s="13"/>
      <c r="I153" s="14" t="str">
        <f>IF($A153="","",(E153-D153))</f>
        <v/>
      </c>
      <c r="J153" s="15" t="str">
        <f>IF($A153="","",((I153*F153)+G153))</f>
        <v/>
      </c>
      <c r="K153" s="15" t="str">
        <f>IF($A153="","",ROUND((J153*(1-H153)),2))</f>
        <v/>
      </c>
      <c r="L153" s="14" t="str">
        <f>IF($A153="","",(COUNTIFS('Bookings'!$A$2:$A$201,A153,'Bookings'!$D$2:$D$201,("&lt;"&amp;E153),'Bookings'!$E$2:$E$201,("&gt;"&amp;D153))-1))</f>
        <v/>
      </c>
    </row>
    <row r="154" spans="1:12" x14ac:dyDescent="0.25">
      <c r="D154" s="11"/>
      <c r="E154" s="11"/>
      <c r="F154" s="12"/>
      <c r="G154" s="12"/>
      <c r="H154" s="13"/>
      <c r="I154" s="14" t="str">
        <f>IF($A154="","",(E154-D154))</f>
        <v/>
      </c>
      <c r="J154" s="15" t="str">
        <f>IF($A154="","",((I154*F154)+G154))</f>
        <v/>
      </c>
      <c r="K154" s="15" t="str">
        <f>IF($A154="","",ROUND((J154*(1-H154)),2))</f>
        <v/>
      </c>
      <c r="L154" s="14" t="str">
        <f>IF($A154="","",(COUNTIFS('Bookings'!$A$2:$A$201,A154,'Bookings'!$D$2:$D$201,("&lt;"&amp;E154),'Bookings'!$E$2:$E$201,("&gt;"&amp;D154))-1))</f>
        <v/>
      </c>
    </row>
    <row r="155" spans="1:12" x14ac:dyDescent="0.25">
      <c r="D155" s="11"/>
      <c r="E155" s="11"/>
      <c r="F155" s="12"/>
      <c r="G155" s="12"/>
      <c r="H155" s="13"/>
      <c r="I155" s="14" t="str">
        <f>IF($A155="","",(E155-D155))</f>
        <v/>
      </c>
      <c r="J155" s="15" t="str">
        <f>IF($A155="","",((I155*F155)+G155))</f>
        <v/>
      </c>
      <c r="K155" s="15" t="str">
        <f>IF($A155="","",ROUND((J155*(1-H155)),2))</f>
        <v/>
      </c>
      <c r="L155" s="14" t="str">
        <f>IF($A155="","",(COUNTIFS('Bookings'!$A$2:$A$201,A155,'Bookings'!$D$2:$D$201,("&lt;"&amp;E155),'Bookings'!$E$2:$E$201,("&gt;"&amp;D155))-1))</f>
        <v/>
      </c>
    </row>
    <row r="156" spans="1:12" x14ac:dyDescent="0.25">
      <c r="D156" s="11"/>
      <c r="E156" s="11"/>
      <c r="F156" s="12"/>
      <c r="G156" s="12"/>
      <c r="H156" s="13"/>
      <c r="I156" s="14" t="str">
        <f>IF($A156="","",(E156-D156))</f>
        <v/>
      </c>
      <c r="J156" s="15" t="str">
        <f>IF($A156="","",((I156*F156)+G156))</f>
        <v/>
      </c>
      <c r="K156" s="15" t="str">
        <f>IF($A156="","",ROUND((J156*(1-H156)),2))</f>
        <v/>
      </c>
      <c r="L156" s="14" t="str">
        <f>IF($A156="","",(COUNTIFS('Bookings'!$A$2:$A$201,A156,'Bookings'!$D$2:$D$201,("&lt;"&amp;E156),'Bookings'!$E$2:$E$201,("&gt;"&amp;D156))-1))</f>
        <v/>
      </c>
    </row>
    <row r="157" spans="1:12" x14ac:dyDescent="0.25">
      <c r="D157" s="11"/>
      <c r="E157" s="11"/>
      <c r="F157" s="12"/>
      <c r="G157" s="12"/>
      <c r="H157" s="13"/>
      <c r="I157" s="14" t="str">
        <f>IF($A157="","",(E157-D157))</f>
        <v/>
      </c>
      <c r="J157" s="15" t="str">
        <f>IF($A157="","",((I157*F157)+G157))</f>
        <v/>
      </c>
      <c r="K157" s="15" t="str">
        <f>IF($A157="","",ROUND((J157*(1-H157)),2))</f>
        <v/>
      </c>
      <c r="L157" s="14" t="str">
        <f>IF($A157="","",(COUNTIFS('Bookings'!$A$2:$A$201,A157,'Bookings'!$D$2:$D$201,("&lt;"&amp;E157),'Bookings'!$E$2:$E$201,("&gt;"&amp;D157))-1))</f>
        <v/>
      </c>
    </row>
    <row r="158" spans="1:12" x14ac:dyDescent="0.25">
      <c r="D158" s="11"/>
      <c r="E158" s="11"/>
      <c r="F158" s="12"/>
      <c r="G158" s="12"/>
      <c r="H158" s="13"/>
      <c r="I158" s="14" t="str">
        <f>IF($A158="","",(E158-D158))</f>
        <v/>
      </c>
      <c r="J158" s="15" t="str">
        <f>IF($A158="","",((I158*F158)+G158))</f>
        <v/>
      </c>
      <c r="K158" s="15" t="str">
        <f>IF($A158="","",ROUND((J158*(1-H158)),2))</f>
        <v/>
      </c>
      <c r="L158" s="14" t="str">
        <f>IF($A158="","",(COUNTIFS('Bookings'!$A$2:$A$201,A158,'Bookings'!$D$2:$D$201,("&lt;"&amp;E158),'Bookings'!$E$2:$E$201,("&gt;"&amp;D158))-1))</f>
        <v/>
      </c>
    </row>
    <row r="159" spans="1:12" x14ac:dyDescent="0.25">
      <c r="D159" s="11"/>
      <c r="E159" s="11"/>
      <c r="F159" s="12"/>
      <c r="G159" s="12"/>
      <c r="H159" s="13"/>
      <c r="I159" s="14" t="str">
        <f>IF($A159="","",(E159-D159))</f>
        <v/>
      </c>
      <c r="J159" s="15" t="str">
        <f>IF($A159="","",((I159*F159)+G159))</f>
        <v/>
      </c>
      <c r="K159" s="15" t="str">
        <f>IF($A159="","",ROUND((J159*(1-H159)),2))</f>
        <v/>
      </c>
      <c r="L159" s="14" t="str">
        <f>IF($A159="","",(COUNTIFS('Bookings'!$A$2:$A$201,A159,'Bookings'!$D$2:$D$201,("&lt;"&amp;E159),'Bookings'!$E$2:$E$201,("&gt;"&amp;D159))-1))</f>
        <v/>
      </c>
    </row>
    <row r="160" spans="1:12" x14ac:dyDescent="0.25">
      <c r="D160" s="11"/>
      <c r="E160" s="11"/>
      <c r="F160" s="12"/>
      <c r="G160" s="12"/>
      <c r="H160" s="13"/>
      <c r="I160" s="14" t="str">
        <f>IF($A160="","",(E160-D160))</f>
        <v/>
      </c>
      <c r="J160" s="15" t="str">
        <f>IF($A160="","",((I160*F160)+G160))</f>
        <v/>
      </c>
      <c r="K160" s="15" t="str">
        <f>IF($A160="","",ROUND((J160*(1-H160)),2))</f>
        <v/>
      </c>
      <c r="L160" s="14" t="str">
        <f>IF($A160="","",(COUNTIFS('Bookings'!$A$2:$A$201,A160,'Bookings'!$D$2:$D$201,("&lt;"&amp;E160),'Bookings'!$E$2:$E$201,("&gt;"&amp;D160))-1))</f>
        <v/>
      </c>
    </row>
    <row r="161" spans="1:12" x14ac:dyDescent="0.25">
      <c r="D161" s="11"/>
      <c r="E161" s="11"/>
      <c r="F161" s="12"/>
      <c r="G161" s="12"/>
      <c r="H161" s="13"/>
      <c r="I161" s="14" t="str">
        <f>IF($A161="","",(E161-D161))</f>
        <v/>
      </c>
      <c r="J161" s="15" t="str">
        <f>IF($A161="","",((I161*F161)+G161))</f>
        <v/>
      </c>
      <c r="K161" s="15" t="str">
        <f>IF($A161="","",ROUND((J161*(1-H161)),2))</f>
        <v/>
      </c>
      <c r="L161" s="14" t="str">
        <f>IF($A161="","",(COUNTIFS('Bookings'!$A$2:$A$201,A161,'Bookings'!$D$2:$D$201,("&lt;"&amp;E161),'Bookings'!$E$2:$E$201,("&gt;"&amp;D161))-1))</f>
        <v/>
      </c>
    </row>
    <row r="162" spans="1:12" x14ac:dyDescent="0.25">
      <c r="D162" s="11"/>
      <c r="E162" s="11"/>
      <c r="F162" s="12"/>
      <c r="G162" s="12"/>
      <c r="H162" s="13"/>
      <c r="I162" s="14" t="str">
        <f>IF($A162="","",(E162-D162))</f>
        <v/>
      </c>
      <c r="J162" s="15" t="str">
        <f>IF($A162="","",((I162*F162)+G162))</f>
        <v/>
      </c>
      <c r="K162" s="15" t="str">
        <f>IF($A162="","",ROUND((J162*(1-H162)),2))</f>
        <v/>
      </c>
      <c r="L162" s="14" t="str">
        <f>IF($A162="","",(COUNTIFS('Bookings'!$A$2:$A$201,A162,'Bookings'!$D$2:$D$201,("&lt;"&amp;E162),'Bookings'!$E$2:$E$201,("&gt;"&amp;D162))-1))</f>
        <v/>
      </c>
    </row>
    <row r="163" spans="1:12" x14ac:dyDescent="0.25">
      <c r="D163" s="11"/>
      <c r="E163" s="11"/>
      <c r="F163" s="12"/>
      <c r="G163" s="12"/>
      <c r="H163" s="13"/>
      <c r="I163" s="14" t="str">
        <f>IF($A163="","",(E163-D163))</f>
        <v/>
      </c>
      <c r="J163" s="15" t="str">
        <f>IF($A163="","",((I163*F163)+G163))</f>
        <v/>
      </c>
      <c r="K163" s="15" t="str">
        <f>IF($A163="","",ROUND((J163*(1-H163)),2))</f>
        <v/>
      </c>
      <c r="L163" s="14" t="str">
        <f>IF($A163="","",(COUNTIFS('Bookings'!$A$2:$A$201,A163,'Bookings'!$D$2:$D$201,("&lt;"&amp;E163),'Bookings'!$E$2:$E$201,("&gt;"&amp;D163))-1))</f>
        <v/>
      </c>
    </row>
    <row r="164" spans="1:12" x14ac:dyDescent="0.25">
      <c r="D164" s="11"/>
      <c r="E164" s="11"/>
      <c r="F164" s="12"/>
      <c r="G164" s="12"/>
      <c r="H164" s="13"/>
      <c r="I164" s="14" t="str">
        <f>IF($A164="","",(E164-D164))</f>
        <v/>
      </c>
      <c r="J164" s="15" t="str">
        <f>IF($A164="","",((I164*F164)+G164))</f>
        <v/>
      </c>
      <c r="K164" s="15" t="str">
        <f>IF($A164="","",ROUND((J164*(1-H164)),2))</f>
        <v/>
      </c>
      <c r="L164" s="14" t="str">
        <f>IF($A164="","",(COUNTIFS('Bookings'!$A$2:$A$201,A164,'Bookings'!$D$2:$D$201,("&lt;"&amp;E164),'Bookings'!$E$2:$E$201,("&gt;"&amp;D164))-1))</f>
        <v/>
      </c>
    </row>
    <row r="165" spans="1:12" x14ac:dyDescent="0.25">
      <c r="D165" s="11"/>
      <c r="E165" s="11"/>
      <c r="F165" s="12"/>
      <c r="G165" s="12"/>
      <c r="H165" s="13"/>
      <c r="I165" s="14" t="str">
        <f>IF($A165="","",(E165-D165))</f>
        <v/>
      </c>
      <c r="J165" s="15" t="str">
        <f>IF($A165="","",((I165*F165)+G165))</f>
        <v/>
      </c>
      <c r="K165" s="15" t="str">
        <f>IF($A165="","",ROUND((J165*(1-H165)),2))</f>
        <v/>
      </c>
      <c r="L165" s="14" t="str">
        <f>IF($A165="","",(COUNTIFS('Bookings'!$A$2:$A$201,A165,'Bookings'!$D$2:$D$201,("&lt;"&amp;E165),'Bookings'!$E$2:$E$201,("&gt;"&amp;D165))-1))</f>
        <v/>
      </c>
    </row>
    <row r="166" spans="1:12" x14ac:dyDescent="0.25">
      <c r="D166" s="11"/>
      <c r="E166" s="11"/>
      <c r="F166" s="12"/>
      <c r="G166" s="12"/>
      <c r="H166" s="13"/>
      <c r="I166" s="14" t="str">
        <f>IF($A166="","",(E166-D166))</f>
        <v/>
      </c>
      <c r="J166" s="15" t="str">
        <f>IF($A166="","",((I166*F166)+G166))</f>
        <v/>
      </c>
      <c r="K166" s="15" t="str">
        <f>IF($A166="","",ROUND((J166*(1-H166)),2))</f>
        <v/>
      </c>
      <c r="L166" s="14" t="str">
        <f>IF($A166="","",(COUNTIFS('Bookings'!$A$2:$A$201,A166,'Bookings'!$D$2:$D$201,("&lt;"&amp;E166),'Bookings'!$E$2:$E$201,("&gt;"&amp;D166))-1))</f>
        <v/>
      </c>
    </row>
    <row r="167" spans="1:12" x14ac:dyDescent="0.25">
      <c r="D167" s="11"/>
      <c r="E167" s="11"/>
      <c r="F167" s="12"/>
      <c r="G167" s="12"/>
      <c r="H167" s="13"/>
      <c r="I167" s="14" t="str">
        <f>IF($A167="","",(E167-D167))</f>
        <v/>
      </c>
      <c r="J167" s="15" t="str">
        <f>IF($A167="","",((I167*F167)+G167))</f>
        <v/>
      </c>
      <c r="K167" s="15" t="str">
        <f>IF($A167="","",ROUND((J167*(1-H167)),2))</f>
        <v/>
      </c>
      <c r="L167" s="14" t="str">
        <f>IF($A167="","",(COUNTIFS('Bookings'!$A$2:$A$201,A167,'Bookings'!$D$2:$D$201,("&lt;"&amp;E167),'Bookings'!$E$2:$E$201,("&gt;"&amp;D167))-1))</f>
        <v/>
      </c>
    </row>
    <row r="168" spans="1:12" x14ac:dyDescent="0.25">
      <c r="D168" s="11"/>
      <c r="E168" s="11"/>
      <c r="F168" s="12"/>
      <c r="G168" s="12"/>
      <c r="H168" s="13"/>
      <c r="I168" s="14" t="str">
        <f>IF($A168="","",(E168-D168))</f>
        <v/>
      </c>
      <c r="J168" s="15" t="str">
        <f>IF($A168="","",((I168*F168)+G168))</f>
        <v/>
      </c>
      <c r="K168" s="15" t="str">
        <f>IF($A168="","",ROUND((J168*(1-H168)),2))</f>
        <v/>
      </c>
      <c r="L168" s="14" t="str">
        <f>IF($A168="","",(COUNTIFS('Bookings'!$A$2:$A$201,A168,'Bookings'!$D$2:$D$201,("&lt;"&amp;E168),'Bookings'!$E$2:$E$201,("&gt;"&amp;D168))-1))</f>
        <v/>
      </c>
    </row>
    <row r="169" spans="1:12" x14ac:dyDescent="0.25">
      <c r="D169" s="11"/>
      <c r="E169" s="11"/>
      <c r="F169" s="12"/>
      <c r="G169" s="12"/>
      <c r="H169" s="13"/>
      <c r="I169" s="14" t="str">
        <f>IF($A169="","",(E169-D169))</f>
        <v/>
      </c>
      <c r="J169" s="15" t="str">
        <f>IF($A169="","",((I169*F169)+G169))</f>
        <v/>
      </c>
      <c r="K169" s="15" t="str">
        <f>IF($A169="","",ROUND((J169*(1-H169)),2))</f>
        <v/>
      </c>
      <c r="L169" s="14" t="str">
        <f>IF($A169="","",(COUNTIFS('Bookings'!$A$2:$A$201,A169,'Bookings'!$D$2:$D$201,("&lt;"&amp;E169),'Bookings'!$E$2:$E$201,("&gt;"&amp;D169))-1))</f>
        <v/>
      </c>
    </row>
    <row r="170" spans="1:12" x14ac:dyDescent="0.25">
      <c r="D170" s="11"/>
      <c r="E170" s="11"/>
      <c r="F170" s="12"/>
      <c r="G170" s="12"/>
      <c r="H170" s="13"/>
      <c r="I170" s="14" t="str">
        <f>IF($A170="","",(E170-D170))</f>
        <v/>
      </c>
      <c r="J170" s="15" t="str">
        <f>IF($A170="","",((I170*F170)+G170))</f>
        <v/>
      </c>
      <c r="K170" s="15" t="str">
        <f>IF($A170="","",ROUND((J170*(1-H170)),2))</f>
        <v/>
      </c>
      <c r="L170" s="14" t="str">
        <f>IF($A170="","",(COUNTIFS('Bookings'!$A$2:$A$201,A170,'Bookings'!$D$2:$D$201,("&lt;"&amp;E170),'Bookings'!$E$2:$E$201,("&gt;"&amp;D170))-1))</f>
        <v/>
      </c>
    </row>
    <row r="171" spans="1:12" x14ac:dyDescent="0.25">
      <c r="D171" s="11"/>
      <c r="E171" s="11"/>
      <c r="F171" s="12"/>
      <c r="G171" s="12"/>
      <c r="H171" s="13"/>
      <c r="I171" s="14" t="str">
        <f>IF($A171="","",(E171-D171))</f>
        <v/>
      </c>
      <c r="J171" s="15" t="str">
        <f>IF($A171="","",((I171*F171)+G171))</f>
        <v/>
      </c>
      <c r="K171" s="15" t="str">
        <f>IF($A171="","",ROUND((J171*(1-H171)),2))</f>
        <v/>
      </c>
      <c r="L171" s="14" t="str">
        <f>IF($A171="","",(COUNTIFS('Bookings'!$A$2:$A$201,A171,'Bookings'!$D$2:$D$201,("&lt;"&amp;E171),'Bookings'!$E$2:$E$201,("&gt;"&amp;D171))-1))</f>
        <v/>
      </c>
    </row>
    <row r="172" spans="1:12" x14ac:dyDescent="0.25">
      <c r="D172" s="11"/>
      <c r="E172" s="11"/>
      <c r="F172" s="12"/>
      <c r="G172" s="12"/>
      <c r="H172" s="13"/>
      <c r="I172" s="14" t="str">
        <f>IF($A172="","",(E172-D172))</f>
        <v/>
      </c>
      <c r="J172" s="15" t="str">
        <f>IF($A172="","",((I172*F172)+G172))</f>
        <v/>
      </c>
      <c r="K172" s="15" t="str">
        <f>IF($A172="","",ROUND((J172*(1-H172)),2))</f>
        <v/>
      </c>
      <c r="L172" s="14" t="str">
        <f>IF($A172="","",(COUNTIFS('Bookings'!$A$2:$A$201,A172,'Bookings'!$D$2:$D$201,("&lt;"&amp;E172),'Bookings'!$E$2:$E$201,("&gt;"&amp;D172))-1))</f>
        <v/>
      </c>
    </row>
    <row r="173" spans="1:12" x14ac:dyDescent="0.25">
      <c r="D173" s="11"/>
      <c r="E173" s="11"/>
      <c r="F173" s="12"/>
      <c r="G173" s="12"/>
      <c r="H173" s="13"/>
      <c r="I173" s="14" t="str">
        <f>IF($A173="","",(E173-D173))</f>
        <v/>
      </c>
      <c r="J173" s="15" t="str">
        <f>IF($A173="","",((I173*F173)+G173))</f>
        <v/>
      </c>
      <c r="K173" s="15" t="str">
        <f>IF($A173="","",ROUND((J173*(1-H173)),2))</f>
        <v/>
      </c>
      <c r="L173" s="14" t="str">
        <f>IF($A173="","",(COUNTIFS('Bookings'!$A$2:$A$201,A173,'Bookings'!$D$2:$D$201,("&lt;"&amp;E173),'Bookings'!$E$2:$E$201,("&gt;"&amp;D173))-1))</f>
        <v/>
      </c>
    </row>
    <row r="174" spans="1:12" x14ac:dyDescent="0.25">
      <c r="D174" s="11"/>
      <c r="E174" s="11"/>
      <c r="F174" s="12"/>
      <c r="G174" s="12"/>
      <c r="H174" s="13"/>
      <c r="I174" s="14" t="str">
        <f>IF($A174="","",(E174-D174))</f>
        <v/>
      </c>
      <c r="J174" s="15" t="str">
        <f>IF($A174="","",((I174*F174)+G174))</f>
        <v/>
      </c>
      <c r="K174" s="15" t="str">
        <f>IF($A174="","",ROUND((J174*(1-H174)),2))</f>
        <v/>
      </c>
      <c r="L174" s="14" t="str">
        <f>IF($A174="","",(COUNTIFS('Bookings'!$A$2:$A$201,A174,'Bookings'!$D$2:$D$201,("&lt;"&amp;E174),'Bookings'!$E$2:$E$201,("&gt;"&amp;D174))-1))</f>
        <v/>
      </c>
    </row>
    <row r="175" spans="1:12" x14ac:dyDescent="0.25">
      <c r="D175" s="11"/>
      <c r="E175" s="11"/>
      <c r="F175" s="12"/>
      <c r="G175" s="12"/>
      <c r="H175" s="13"/>
      <c r="I175" s="14" t="str">
        <f>IF($A175="","",(E175-D175))</f>
        <v/>
      </c>
      <c r="J175" s="15" t="str">
        <f>IF($A175="","",((I175*F175)+G175))</f>
        <v/>
      </c>
      <c r="K175" s="15" t="str">
        <f>IF($A175="","",ROUND((J175*(1-H175)),2))</f>
        <v/>
      </c>
      <c r="L175" s="14" t="str">
        <f>IF($A175="","",(COUNTIFS('Bookings'!$A$2:$A$201,A175,'Bookings'!$D$2:$D$201,("&lt;"&amp;E175),'Bookings'!$E$2:$E$201,("&gt;"&amp;D175))-1))</f>
        <v/>
      </c>
    </row>
    <row r="176" spans="1:12" x14ac:dyDescent="0.25">
      <c r="D176" s="11"/>
      <c r="E176" s="11"/>
      <c r="F176" s="12"/>
      <c r="G176" s="12"/>
      <c r="H176" s="13"/>
      <c r="I176" s="14" t="str">
        <f>IF($A176="","",(E176-D176))</f>
        <v/>
      </c>
      <c r="J176" s="15" t="str">
        <f>IF($A176="","",((I176*F176)+G176))</f>
        <v/>
      </c>
      <c r="K176" s="15" t="str">
        <f>IF($A176="","",ROUND((J176*(1-H176)),2))</f>
        <v/>
      </c>
      <c r="L176" s="14" t="str">
        <f>IF($A176="","",(COUNTIFS('Bookings'!$A$2:$A$201,A176,'Bookings'!$D$2:$D$201,("&lt;"&amp;E176),'Bookings'!$E$2:$E$201,("&gt;"&amp;D176))-1))</f>
        <v/>
      </c>
    </row>
    <row r="177" spans="1:12" x14ac:dyDescent="0.25">
      <c r="D177" s="11"/>
      <c r="E177" s="11"/>
      <c r="F177" s="12"/>
      <c r="G177" s="12"/>
      <c r="H177" s="13"/>
      <c r="I177" s="14" t="str">
        <f>IF($A177="","",(E177-D177))</f>
        <v/>
      </c>
      <c r="J177" s="15" t="str">
        <f>IF($A177="","",((I177*F177)+G177))</f>
        <v/>
      </c>
      <c r="K177" s="15" t="str">
        <f>IF($A177="","",ROUND((J177*(1-H177)),2))</f>
        <v/>
      </c>
      <c r="L177" s="14" t="str">
        <f>IF($A177="","",(COUNTIFS('Bookings'!$A$2:$A$201,A177,'Bookings'!$D$2:$D$201,("&lt;"&amp;E177),'Bookings'!$E$2:$E$201,("&gt;"&amp;D177))-1))</f>
        <v/>
      </c>
    </row>
    <row r="178" spans="1:12" x14ac:dyDescent="0.25">
      <c r="D178" s="11"/>
      <c r="E178" s="11"/>
      <c r="F178" s="12"/>
      <c r="G178" s="12"/>
      <c r="H178" s="13"/>
      <c r="I178" s="14" t="str">
        <f>IF($A178="","",(E178-D178))</f>
        <v/>
      </c>
      <c r="J178" s="15" t="str">
        <f>IF($A178="","",((I178*F178)+G178))</f>
        <v/>
      </c>
      <c r="K178" s="15" t="str">
        <f>IF($A178="","",ROUND((J178*(1-H178)),2))</f>
        <v/>
      </c>
      <c r="L178" s="14" t="str">
        <f>IF($A178="","",(COUNTIFS('Bookings'!$A$2:$A$201,A178,'Bookings'!$D$2:$D$201,("&lt;"&amp;E178),'Bookings'!$E$2:$E$201,("&gt;"&amp;D178))-1))</f>
        <v/>
      </c>
    </row>
    <row r="179" spans="1:12" x14ac:dyDescent="0.25">
      <c r="D179" s="11"/>
      <c r="E179" s="11"/>
      <c r="F179" s="12"/>
      <c r="G179" s="12"/>
      <c r="H179" s="13"/>
      <c r="I179" s="14" t="str">
        <f>IF($A179="","",(E179-D179))</f>
        <v/>
      </c>
      <c r="J179" s="15" t="str">
        <f>IF($A179="","",((I179*F179)+G179))</f>
        <v/>
      </c>
      <c r="K179" s="15" t="str">
        <f>IF($A179="","",ROUND((J179*(1-H179)),2))</f>
        <v/>
      </c>
      <c r="L179" s="14" t="str">
        <f>IF($A179="","",(COUNTIFS('Bookings'!$A$2:$A$201,A179,'Bookings'!$D$2:$D$201,("&lt;"&amp;E179),'Bookings'!$E$2:$E$201,("&gt;"&amp;D179))-1))</f>
        <v/>
      </c>
    </row>
    <row r="180" spans="1:12" x14ac:dyDescent="0.25">
      <c r="D180" s="11"/>
      <c r="E180" s="11"/>
      <c r="F180" s="12"/>
      <c r="G180" s="12"/>
      <c r="H180" s="13"/>
      <c r="I180" s="14" t="str">
        <f>IF($A180="","",(E180-D180))</f>
        <v/>
      </c>
      <c r="J180" s="15" t="str">
        <f>IF($A180="","",((I180*F180)+G180))</f>
        <v/>
      </c>
      <c r="K180" s="15" t="str">
        <f>IF($A180="","",ROUND((J180*(1-H180)),2))</f>
        <v/>
      </c>
      <c r="L180" s="14" t="str">
        <f>IF($A180="","",(COUNTIFS('Bookings'!$A$2:$A$201,A180,'Bookings'!$D$2:$D$201,("&lt;"&amp;E180),'Bookings'!$E$2:$E$201,("&gt;"&amp;D180))-1))</f>
        <v/>
      </c>
    </row>
    <row r="181" spans="1:12" x14ac:dyDescent="0.25">
      <c r="D181" s="11"/>
      <c r="E181" s="11"/>
      <c r="F181" s="12"/>
      <c r="G181" s="12"/>
      <c r="H181" s="13"/>
      <c r="I181" s="14" t="str">
        <f>IF($A181="","",(E181-D181))</f>
        <v/>
      </c>
      <c r="J181" s="15" t="str">
        <f>IF($A181="","",((I181*F181)+G181))</f>
        <v/>
      </c>
      <c r="K181" s="15" t="str">
        <f>IF($A181="","",ROUND((J181*(1-H181)),2))</f>
        <v/>
      </c>
      <c r="L181" s="14" t="str">
        <f>IF($A181="","",(COUNTIFS('Bookings'!$A$2:$A$201,A181,'Bookings'!$D$2:$D$201,("&lt;"&amp;E181),'Bookings'!$E$2:$E$201,("&gt;"&amp;D181))-1))</f>
        <v/>
      </c>
    </row>
    <row r="182" spans="1:12" x14ac:dyDescent="0.25">
      <c r="D182" s="11"/>
      <c r="E182" s="11"/>
      <c r="F182" s="12"/>
      <c r="G182" s="12"/>
      <c r="H182" s="13"/>
      <c r="I182" s="14" t="str">
        <f>IF($A182="","",(E182-D182))</f>
        <v/>
      </c>
      <c r="J182" s="15" t="str">
        <f>IF($A182="","",((I182*F182)+G182))</f>
        <v/>
      </c>
      <c r="K182" s="15" t="str">
        <f>IF($A182="","",ROUND((J182*(1-H182)),2))</f>
        <v/>
      </c>
      <c r="L182" s="14" t="str">
        <f>IF($A182="","",(COUNTIFS('Bookings'!$A$2:$A$201,A182,'Bookings'!$D$2:$D$201,("&lt;"&amp;E182),'Bookings'!$E$2:$E$201,("&gt;"&amp;D182))-1))</f>
        <v/>
      </c>
    </row>
    <row r="183" spans="1:12" x14ac:dyDescent="0.25">
      <c r="D183" s="11"/>
      <c r="E183" s="11"/>
      <c r="F183" s="12"/>
      <c r="G183" s="12"/>
      <c r="H183" s="13"/>
      <c r="I183" s="14" t="str">
        <f>IF($A183="","",(E183-D183))</f>
        <v/>
      </c>
      <c r="J183" s="15" t="str">
        <f>IF($A183="","",((I183*F183)+G183))</f>
        <v/>
      </c>
      <c r="K183" s="15" t="str">
        <f>IF($A183="","",ROUND((J183*(1-H183)),2))</f>
        <v/>
      </c>
      <c r="L183" s="14" t="str">
        <f>IF($A183="","",(COUNTIFS('Bookings'!$A$2:$A$201,A183,'Bookings'!$D$2:$D$201,("&lt;"&amp;E183),'Bookings'!$E$2:$E$201,("&gt;"&amp;D183))-1))</f>
        <v/>
      </c>
    </row>
    <row r="184" spans="1:12" x14ac:dyDescent="0.25">
      <c r="D184" s="11"/>
      <c r="E184" s="11"/>
      <c r="F184" s="12"/>
      <c r="G184" s="12"/>
      <c r="H184" s="13"/>
      <c r="I184" s="14" t="str">
        <f>IF($A184="","",(E184-D184))</f>
        <v/>
      </c>
      <c r="J184" s="15" t="str">
        <f>IF($A184="","",((I184*F184)+G184))</f>
        <v/>
      </c>
      <c r="K184" s="15" t="str">
        <f>IF($A184="","",ROUND((J184*(1-H184)),2))</f>
        <v/>
      </c>
      <c r="L184" s="14" t="str">
        <f>IF($A184="","",(COUNTIFS('Bookings'!$A$2:$A$201,A184,'Bookings'!$D$2:$D$201,("&lt;"&amp;E184),'Bookings'!$E$2:$E$201,("&gt;"&amp;D184))-1))</f>
        <v/>
      </c>
    </row>
    <row r="185" spans="1:12" x14ac:dyDescent="0.25">
      <c r="D185" s="11"/>
      <c r="E185" s="11"/>
      <c r="F185" s="12"/>
      <c r="G185" s="12"/>
      <c r="H185" s="13"/>
      <c r="I185" s="14" t="str">
        <f>IF($A185="","",(E185-D185))</f>
        <v/>
      </c>
      <c r="J185" s="15" t="str">
        <f>IF($A185="","",((I185*F185)+G185))</f>
        <v/>
      </c>
      <c r="K185" s="15" t="str">
        <f>IF($A185="","",ROUND((J185*(1-H185)),2))</f>
        <v/>
      </c>
      <c r="L185" s="14" t="str">
        <f>IF($A185="","",(COUNTIFS('Bookings'!$A$2:$A$201,A185,'Bookings'!$D$2:$D$201,("&lt;"&amp;E185),'Bookings'!$E$2:$E$201,("&gt;"&amp;D185))-1))</f>
        <v/>
      </c>
    </row>
    <row r="186" spans="1:12" x14ac:dyDescent="0.25">
      <c r="D186" s="11"/>
      <c r="E186" s="11"/>
      <c r="F186" s="12"/>
      <c r="G186" s="12"/>
      <c r="H186" s="13"/>
      <c r="I186" s="14" t="str">
        <f>IF($A186="","",(E186-D186))</f>
        <v/>
      </c>
      <c r="J186" s="15" t="str">
        <f>IF($A186="","",((I186*F186)+G186))</f>
        <v/>
      </c>
      <c r="K186" s="15" t="str">
        <f>IF($A186="","",ROUND((J186*(1-H186)),2))</f>
        <v/>
      </c>
      <c r="L186" s="14" t="str">
        <f>IF($A186="","",(COUNTIFS('Bookings'!$A$2:$A$201,A186,'Bookings'!$D$2:$D$201,("&lt;"&amp;E186),'Bookings'!$E$2:$E$201,("&gt;"&amp;D186))-1))</f>
        <v/>
      </c>
    </row>
    <row r="187" spans="1:12" x14ac:dyDescent="0.25">
      <c r="D187" s="11"/>
      <c r="E187" s="11"/>
      <c r="F187" s="12"/>
      <c r="G187" s="12"/>
      <c r="H187" s="13"/>
      <c r="I187" s="14" t="str">
        <f>IF($A187="","",(E187-D187))</f>
        <v/>
      </c>
      <c r="J187" s="15" t="str">
        <f>IF($A187="","",((I187*F187)+G187))</f>
        <v/>
      </c>
      <c r="K187" s="15" t="str">
        <f>IF($A187="","",ROUND((J187*(1-H187)),2))</f>
        <v/>
      </c>
      <c r="L187" s="14" t="str">
        <f>IF($A187="","",(COUNTIFS('Bookings'!$A$2:$A$201,A187,'Bookings'!$D$2:$D$201,("&lt;"&amp;E187),'Bookings'!$E$2:$E$201,("&gt;"&amp;D187))-1))</f>
        <v/>
      </c>
    </row>
    <row r="188" spans="1:12" x14ac:dyDescent="0.25">
      <c r="D188" s="11"/>
      <c r="E188" s="11"/>
      <c r="F188" s="12"/>
      <c r="G188" s="12"/>
      <c r="H188" s="13"/>
      <c r="I188" s="14" t="str">
        <f>IF($A188="","",(E188-D188))</f>
        <v/>
      </c>
      <c r="J188" s="15" t="str">
        <f>IF($A188="","",((I188*F188)+G188))</f>
        <v/>
      </c>
      <c r="K188" s="15" t="str">
        <f>IF($A188="","",ROUND((J188*(1-H188)),2))</f>
        <v/>
      </c>
      <c r="L188" s="14" t="str">
        <f>IF($A188="","",(COUNTIFS('Bookings'!$A$2:$A$201,A188,'Bookings'!$D$2:$D$201,("&lt;"&amp;E188),'Bookings'!$E$2:$E$201,("&gt;"&amp;D188))-1))</f>
        <v/>
      </c>
    </row>
    <row r="189" spans="1:12" x14ac:dyDescent="0.25">
      <c r="D189" s="11"/>
      <c r="E189" s="11"/>
      <c r="F189" s="12"/>
      <c r="G189" s="12"/>
      <c r="H189" s="13"/>
      <c r="I189" s="14" t="str">
        <f>IF($A189="","",(E189-D189))</f>
        <v/>
      </c>
      <c r="J189" s="15" t="str">
        <f>IF($A189="","",((I189*F189)+G189))</f>
        <v/>
      </c>
      <c r="K189" s="15" t="str">
        <f>IF($A189="","",ROUND((J189*(1-H189)),2))</f>
        <v/>
      </c>
      <c r="L189" s="14" t="str">
        <f>IF($A189="","",(COUNTIFS('Bookings'!$A$2:$A$201,A189,'Bookings'!$D$2:$D$201,("&lt;"&amp;E189),'Bookings'!$E$2:$E$201,("&gt;"&amp;D189))-1))</f>
        <v/>
      </c>
    </row>
    <row r="190" spans="1:12" x14ac:dyDescent="0.25">
      <c r="D190" s="11"/>
      <c r="E190" s="11"/>
      <c r="F190" s="12"/>
      <c r="G190" s="12"/>
      <c r="H190" s="13"/>
      <c r="I190" s="14" t="str">
        <f>IF($A190="","",(E190-D190))</f>
        <v/>
      </c>
      <c r="J190" s="15" t="str">
        <f>IF($A190="","",((I190*F190)+G190))</f>
        <v/>
      </c>
      <c r="K190" s="15" t="str">
        <f>IF($A190="","",ROUND((J190*(1-H190)),2))</f>
        <v/>
      </c>
      <c r="L190" s="14" t="str">
        <f>IF($A190="","",(COUNTIFS('Bookings'!$A$2:$A$201,A190,'Bookings'!$D$2:$D$201,("&lt;"&amp;E190),'Bookings'!$E$2:$E$201,("&gt;"&amp;D190))-1))</f>
        <v/>
      </c>
    </row>
    <row r="191" spans="1:12" x14ac:dyDescent="0.25">
      <c r="D191" s="11"/>
      <c r="E191" s="11"/>
      <c r="F191" s="12"/>
      <c r="G191" s="12"/>
      <c r="H191" s="13"/>
      <c r="I191" s="14" t="str">
        <f>IF($A191="","",(E191-D191))</f>
        <v/>
      </c>
      <c r="J191" s="15" t="str">
        <f>IF($A191="","",((I191*F191)+G191))</f>
        <v/>
      </c>
      <c r="K191" s="15" t="str">
        <f>IF($A191="","",ROUND((J191*(1-H191)),2))</f>
        <v/>
      </c>
      <c r="L191" s="14" t="str">
        <f>IF($A191="","",(COUNTIFS('Bookings'!$A$2:$A$201,A191,'Bookings'!$D$2:$D$201,("&lt;"&amp;E191),'Bookings'!$E$2:$E$201,("&gt;"&amp;D191))-1))</f>
        <v/>
      </c>
    </row>
    <row r="192" spans="1:12" x14ac:dyDescent="0.25">
      <c r="D192" s="11"/>
      <c r="E192" s="11"/>
      <c r="F192" s="12"/>
      <c r="G192" s="12"/>
      <c r="H192" s="13"/>
      <c r="I192" s="14" t="str">
        <f>IF($A192="","",(E192-D192))</f>
        <v/>
      </c>
      <c r="J192" s="15" t="str">
        <f>IF($A192="","",((I192*F192)+G192))</f>
        <v/>
      </c>
      <c r="K192" s="15" t="str">
        <f>IF($A192="","",ROUND((J192*(1-H192)),2))</f>
        <v/>
      </c>
      <c r="L192" s="14" t="str">
        <f>IF($A192="","",(COUNTIFS('Bookings'!$A$2:$A$201,A192,'Bookings'!$D$2:$D$201,("&lt;"&amp;E192),'Bookings'!$E$2:$E$201,("&gt;"&amp;D192))-1))</f>
        <v/>
      </c>
    </row>
    <row r="193" spans="1:12" x14ac:dyDescent="0.25">
      <c r="D193" s="11"/>
      <c r="E193" s="11"/>
      <c r="F193" s="12"/>
      <c r="G193" s="12"/>
      <c r="H193" s="13"/>
      <c r="I193" s="14" t="str">
        <f>IF($A193="","",(E193-D193))</f>
        <v/>
      </c>
      <c r="J193" s="15" t="str">
        <f>IF($A193="","",((I193*F193)+G193))</f>
        <v/>
      </c>
      <c r="K193" s="15" t="str">
        <f>IF($A193="","",ROUND((J193*(1-H193)),2))</f>
        <v/>
      </c>
      <c r="L193" s="14" t="str">
        <f>IF($A193="","",(COUNTIFS('Bookings'!$A$2:$A$201,A193,'Bookings'!$D$2:$D$201,("&lt;"&amp;E193),'Bookings'!$E$2:$E$201,("&gt;"&amp;D193))-1))</f>
        <v/>
      </c>
    </row>
    <row r="194" spans="1:12" x14ac:dyDescent="0.25">
      <c r="D194" s="11"/>
      <c r="E194" s="11"/>
      <c r="F194" s="12"/>
      <c r="G194" s="12"/>
      <c r="H194" s="13"/>
      <c r="I194" s="14" t="str">
        <f>IF($A194="","",(E194-D194))</f>
        <v/>
      </c>
      <c r="J194" s="15" t="str">
        <f>IF($A194="","",((I194*F194)+G194))</f>
        <v/>
      </c>
      <c r="K194" s="15" t="str">
        <f>IF($A194="","",ROUND((J194*(1-H194)),2))</f>
        <v/>
      </c>
      <c r="L194" s="14" t="str">
        <f>IF($A194="","",(COUNTIFS('Bookings'!$A$2:$A$201,A194,'Bookings'!$D$2:$D$201,("&lt;"&amp;E194),'Bookings'!$E$2:$E$201,("&gt;"&amp;D194))-1))</f>
        <v/>
      </c>
    </row>
    <row r="195" spans="1:12" x14ac:dyDescent="0.25">
      <c r="D195" s="11"/>
      <c r="E195" s="11"/>
      <c r="F195" s="12"/>
      <c r="G195" s="12"/>
      <c r="H195" s="13"/>
      <c r="I195" s="14" t="str">
        <f>IF($A195="","",(E195-D195))</f>
        <v/>
      </c>
      <c r="J195" s="15" t="str">
        <f>IF($A195="","",((I195*F195)+G195))</f>
        <v/>
      </c>
      <c r="K195" s="15" t="str">
        <f>IF($A195="","",ROUND((J195*(1-H195)),2))</f>
        <v/>
      </c>
      <c r="L195" s="14" t="str">
        <f>IF($A195="","",(COUNTIFS('Bookings'!$A$2:$A$201,A195,'Bookings'!$D$2:$D$201,("&lt;"&amp;E195),'Bookings'!$E$2:$E$201,("&gt;"&amp;D195))-1))</f>
        <v/>
      </c>
    </row>
    <row r="196" spans="1:12" x14ac:dyDescent="0.25">
      <c r="D196" s="11"/>
      <c r="E196" s="11"/>
      <c r="F196" s="12"/>
      <c r="G196" s="12"/>
      <c r="H196" s="13"/>
      <c r="I196" s="14" t="str">
        <f>IF($A196="","",(E196-D196))</f>
        <v/>
      </c>
      <c r="J196" s="15" t="str">
        <f>IF($A196="","",((I196*F196)+G196))</f>
        <v/>
      </c>
      <c r="K196" s="15" t="str">
        <f>IF($A196="","",ROUND((J196*(1-H196)),2))</f>
        <v/>
      </c>
      <c r="L196" s="14" t="str">
        <f>IF($A196="","",(COUNTIFS('Bookings'!$A$2:$A$201,A196,'Bookings'!$D$2:$D$201,("&lt;"&amp;E196),'Bookings'!$E$2:$E$201,("&gt;"&amp;D196))-1))</f>
        <v/>
      </c>
    </row>
    <row r="197" spans="1:12" x14ac:dyDescent="0.25">
      <c r="D197" s="11"/>
      <c r="E197" s="11"/>
      <c r="F197" s="12"/>
      <c r="G197" s="12"/>
      <c r="H197" s="13"/>
      <c r="I197" s="14" t="str">
        <f>IF($A197="","",(E197-D197))</f>
        <v/>
      </c>
      <c r="J197" s="15" t="str">
        <f>IF($A197="","",((I197*F197)+G197))</f>
        <v/>
      </c>
      <c r="K197" s="15" t="str">
        <f>IF($A197="","",ROUND((J197*(1-H197)),2))</f>
        <v/>
      </c>
      <c r="L197" s="14" t="str">
        <f>IF($A197="","",(COUNTIFS('Bookings'!$A$2:$A$201,A197,'Bookings'!$D$2:$D$201,("&lt;"&amp;E197),'Bookings'!$E$2:$E$201,("&gt;"&amp;D197))-1))</f>
        <v/>
      </c>
    </row>
    <row r="198" spans="1:12" x14ac:dyDescent="0.25">
      <c r="D198" s="11"/>
      <c r="E198" s="11"/>
      <c r="F198" s="12"/>
      <c r="G198" s="12"/>
      <c r="H198" s="13"/>
      <c r="I198" s="14" t="str">
        <f>IF($A198="","",(E198-D198))</f>
        <v/>
      </c>
      <c r="J198" s="15" t="str">
        <f>IF($A198="","",((I198*F198)+G198))</f>
        <v/>
      </c>
      <c r="K198" s="15" t="str">
        <f>IF($A198="","",ROUND((J198*(1-H198)),2))</f>
        <v/>
      </c>
      <c r="L198" s="14" t="str">
        <f>IF($A198="","",(COUNTIFS('Bookings'!$A$2:$A$201,A198,'Bookings'!$D$2:$D$201,("&lt;"&amp;E198),'Bookings'!$E$2:$E$201,("&gt;"&amp;D198))-1))</f>
        <v/>
      </c>
    </row>
    <row r="199" spans="1:12" x14ac:dyDescent="0.25">
      <c r="D199" s="11"/>
      <c r="E199" s="11"/>
      <c r="F199" s="12"/>
      <c r="G199" s="12"/>
      <c r="H199" s="13"/>
      <c r="I199" s="14" t="str">
        <f>IF($A199="","",(E199-D199))</f>
        <v/>
      </c>
      <c r="J199" s="15" t="str">
        <f>IF($A199="","",((I199*F199)+G199))</f>
        <v/>
      </c>
      <c r="K199" s="15" t="str">
        <f>IF($A199="","",ROUND((J199*(1-H199)),2))</f>
        <v/>
      </c>
      <c r="L199" s="14" t="str">
        <f>IF($A199="","",(COUNTIFS('Bookings'!$A$2:$A$201,A199,'Bookings'!$D$2:$D$201,("&lt;"&amp;E199),'Bookings'!$E$2:$E$201,("&gt;"&amp;D199))-1))</f>
        <v/>
      </c>
    </row>
    <row r="200" spans="1:12" x14ac:dyDescent="0.25">
      <c r="D200" s="11"/>
      <c r="E200" s="11"/>
      <c r="F200" s="12"/>
      <c r="G200" s="12"/>
      <c r="H200" s="13"/>
      <c r="I200" s="14" t="str">
        <f>IF($A200="","",(E200-D200))</f>
        <v/>
      </c>
      <c r="J200" s="15" t="str">
        <f>IF($A200="","",((I200*F200)+G200))</f>
        <v/>
      </c>
      <c r="K200" s="15" t="str">
        <f>IF($A200="","",ROUND((J200*(1-H200)),2))</f>
        <v/>
      </c>
      <c r="L200" s="14" t="str">
        <f>IF($A200="","",(COUNTIFS('Bookings'!$A$2:$A$201,A200,'Bookings'!$D$2:$D$201,("&lt;"&amp;E200),'Bookings'!$E$2:$E$201,("&gt;"&amp;D200))-1))</f>
        <v/>
      </c>
    </row>
    <row r="201" spans="1:12" x14ac:dyDescent="0.25">
      <c r="D201" s="11"/>
      <c r="E201" s="11"/>
      <c r="F201" s="12"/>
      <c r="G201" s="12"/>
      <c r="H201" s="13"/>
      <c r="I201" s="14" t="str">
        <f>IF($A201="","",(E201-D201))</f>
        <v/>
      </c>
      <c r="J201" s="15" t="str">
        <f>IF($A201="","",((I201*F201)+G201))</f>
        <v/>
      </c>
      <c r="K201" s="15" t="str">
        <f>IF($A201="","",ROUND((J201*(1-H201)),2))</f>
        <v/>
      </c>
      <c r="L201" s="14" t="str">
        <f>IF($A201="","",(COUNTIFS('Bookings'!$A$2:$A$201,A201,'Bookings'!$D$2:$D$201,("&lt;"&amp;E201),'Bookings'!$E$2:$E$201,("&gt;"&amp;D201))-1))</f>
        <v/>
      </c>
    </row>
  </sheetData>
  <autoFilter ref="A1:L1"/>
  <conditionalFormatting sqref="L2:L201">
    <cfRule type="expression" dxfId="0" priority="1">
      <formula>AND(L2&lt;&gt;"",L2&gt;0)</formula>
    </cfRule>
  </conditionalFormatting>
  <dataValidations count="6">
    <dataValidation type="list" allowBlank="1" showErrorMessage="1" errorTitle="Pick from the list" error="Choose one of: Airbnb, Vrbo, Direct, Booking.com" sqref="C2:C201">
      <formula1>"Airbnb,Vrbo,Direct,Booking.com"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SUM('Bookings'!$J$2:$J$201)</f>
        <v>4903</v>
      </c>
    </row>
    <row r="4" spans="1:2" x14ac:dyDescent="0.25">
      <c r="A4" t="s">
        <v>42</v>
      </c>
      <c r="B4" s="19">
        <f>SUM('Bookings'!$K$2:$K$201)</f>
        <v>4707.1900000000005</v>
      </c>
    </row>
    <row r="5" spans="1:3" x14ac:dyDescent="0.25">
      <c r="A5" s="17" t="s">
        <v>43</v>
      </c>
      <c r="B5" s="18"/>
      <c r="C5" s="18"/>
    </row>
    <row r="6" spans="1:3" x14ac:dyDescent="0.25">
      <c r="A6" t="s">
        <v>44</v>
      </c>
      <c r="B6" s="20">
        <f>IFERROR((SUMIFS('Bookings'!$J$2:$J$201,'Bookings'!$C$2:$C$201,"Direct")/'Totals'!$B$3),0)</f>
        <v>0.10401794819498267</v>
      </c>
      <c r="C6" s="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