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ppl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<sst xmlns="http://schemas.openxmlformats.org/spreadsheetml/2006/main" count="54" uniqueCount="52">
  <si>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Urgent Care Supply Inventory</t>
  </si>
  <si>
    <t>A free supply inventory for urgent care: track supplies by category against par levels with expiration and low-stock flags in Sheets or Excel.</t>
  </si>
  <si>
    <t>Quick start</t>
  </si>
  <si>
    <t>Open the Supplies tab and replace the sample rows with your own — one row per entry. Formulas fill in automatically for new rows.</t>
  </si>
  <si>
    <t>Supply inventory only, with no patient information. Count against par weekly; Order to par is your reorder quantity.</t>
  </si>
  <si>
    <t>Days to expiry goes amber inside 90 days and red once expired; Stock status flags items at reorder level.</t>
  </si>
  <si>
    <t>Expiration turns red once the date has passed.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</si>
  <si>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</si>
  <si>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</si>
  <si>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</si>
  <si>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</si>
  <si>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</si>
  <si>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</si>
  <si>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</si>
  <si>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</si>
  <si>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</si>
  <si>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</si>
  <si>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</si>
  <si>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Vendor</t>
  </si>
  <si>
    <t>On hand</t>
  </si>
  <si>
    <t>Par</t>
  </si>
  <si>
    <t>Reorder at</t>
  </si>
  <si>
    <t>Unit cost</t>
  </si>
  <si>
    <t>Expiration</t>
  </si>
  <si>
    <t>Order to par</t>
  </si>
  <si>
    <t>Days to expiry</t>
  </si>
  <si>
    <t>Stock status</t>
  </si>
  <si>
    <t>Stock value</t>
  </si>
  <si>
    <t>Non-adherent pads 3x4 (box 100)</t>
  </si>
  <si>
    <t>Wound care</t>
  </si>
  <si>
    <t>Medline</t>
  </si>
  <si>
    <t>Nitrile exam gloves M (box 100)</t>
  </si>
  <si>
    <t>PPE</t>
  </si>
  <si>
    <t>McKesson</t>
  </si>
  <si>
    <t>Rapid strep test kit (25)</t>
  </si>
  <si>
    <t>Lab collection</t>
  </si>
  <si>
    <t>Wrist splint – universal</t>
  </si>
  <si>
    <t>Splints &amp; braces</t>
  </si>
  <si>
    <t>DJO</t>
  </si>
  <si>
    <t>Syringe 3 mL with needle (box 100)</t>
  </si>
  <si>
    <t>Injection supplies</t>
  </si>
  <si>
    <t>BD / Henry Schein</t>
  </si>
  <si>
    <t>Disinfectant wipes (tub)</t>
  </si>
  <si>
    <t>Cleaning</t>
  </si>
  <si>
    <t>PDI Sani-Cloth</t>
  </si>
  <si>
    <t>Value</t>
  </si>
  <si>
    <t>Notes</t>
  </si>
  <si>
    <t>Overview</t>
  </si>
  <si>
    <t>Entries</t>
  </si>
  <si>
    <t>Overdue (expiration)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</si>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</sst>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5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9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1" spans="1:2" x14ac:dyDescent="0.25">
      <c r="A11" s="4">
        <v>7</v>
      </c>
      <c r="B11" s="2" t="s">
        <v>9</v>
      </c>
    </row>
    <row r="13" spans="2:2" x14ac:dyDescent="0.25">
      <c r="B13" s="3" t="s">
        <v>10</v>
      </c>
    </row>
    <row r="14" spans="1:2" x14ac:dyDescent="0.25">
      <c r="A14" s="5"/>
      <c r="B14" t="s">
        <v>11</v>
      </c>
    </row>
    <row r="15" spans="1:2" x14ac:dyDescent="0.25">
      <c r="A15" s="6"/>
      <c r="B15" t="s">
        <v>12</v>
      </c>
    </row>
    <row r="16" spans="1:2" x14ac:dyDescent="0.25">
      <c r="A16" s="7"/>
      <c r="B16" t="s">
        <v>13</v>
      </c>
    </row>
    <row r="17" spans="1:2" x14ac:dyDescent="0.25">
      <c r="A17" s="8"/>
      <c r="B17" t="s">
        <v>14</v>
      </c>
    </row>
    <row r="19" spans="2:2" x14ac:dyDescent="0.25">
      <c r="B19" s="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5" width="12" customWidth="1"/>
    <col min="6" max="6" width="13" customWidth="1"/>
    <col min="7" max="8" width="14" customWidth="1"/>
    <col min="9" max="9" width="15" customWidth="1"/>
    <col min="10" max="10" width="17" customWidth="1"/>
    <col min="11" max="11" width="24" customWidth="1"/>
    <col min="12" max="12" width="14" customWidth="1"/>
  </cols>
  <sheetData>
    <row r="1" ht="22" customHeight="1" spans="1:12" x14ac:dyDescent="0.25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</row>
    <row r="2" spans="1:12" x14ac:dyDescent="0.25">
      <c r="A2" t="s">
        <v>28</v>
      </c>
      <c r="B2" t="s">
        <v>29</v>
      </c>
      <c r="C2" t="s">
        <v>30</v>
      </c>
      <c r="D2" s="11">
        <v>6</v>
      </c>
      <c r="E2" s="11">
        <v>10</v>
      </c>
      <c r="F2" s="11">
        <v>4</v>
      </c>
      <c r="G2" s="12">
        <v>14.2</v>
      </c>
      <c r="H2" s="13">
        <v>46708</v>
      </c>
      <c r="I2" s="14">
        <f>IF($A2="","",MAX(0,(E2-D2)))</f>
        <v>4</v>
      </c>
      <c r="J2" s="14">
        <f>IF($A2="","",IF((H2=""),"",(H2-TODAY())))</f>
        <v>401</v>
      </c>
      <c r="K2" s="15" t="str">
        <f>IF($A2="","",IF((D2&lt;=F2),"Reorder","OK"))</f>
        <v>OK</v>
      </c>
      <c r="L2" s="16">
        <f>IF($A2="","",(D2*G2))</f>
        <v>85.19999999999999</v>
      </c>
    </row>
    <row r="3" spans="1:12" x14ac:dyDescent="0.25">
      <c r="A3" t="s">
        <v>31</v>
      </c>
      <c r="B3" t="s">
        <v>32</v>
      </c>
      <c r="C3" t="s">
        <v>33</v>
      </c>
      <c r="D3" s="11">
        <v>14</v>
      </c>
      <c r="E3" s="11">
        <v>30</v>
      </c>
      <c r="F3" s="11">
        <v>12</v>
      </c>
      <c r="G3" s="12">
        <v>8.9</v>
      </c>
      <c r="H3" s="13">
        <v>47008</v>
      </c>
      <c r="I3" s="14">
        <f>IF($A3="","",MAX(0,(E3-D3)))</f>
        <v>16</v>
      </c>
      <c r="J3" s="14">
        <f>IF($A3="","",IF((H3=""),"",(H3-TODAY())))</f>
        <v>701</v>
      </c>
      <c r="K3" s="15" t="str">
        <f>IF($A3="","",IF((D3&lt;=F3),"Reorder","OK"))</f>
        <v>OK</v>
      </c>
      <c r="L3" s="16">
        <f>IF($A3="","",(D3*G3))</f>
        <v>124.60000000000001</v>
      </c>
    </row>
    <row r="4" spans="1:12" x14ac:dyDescent="0.25">
      <c r="A4" t="s">
        <v>34</v>
      </c>
      <c r="B4" t="s">
        <v>35</v>
      </c>
      <c r="C4" t="s">
        <v>33</v>
      </c>
      <c r="D4" s="11">
        <v>3</v>
      </c>
      <c r="E4" s="11">
        <v>6</v>
      </c>
      <c r="F4" s="11">
        <v>3</v>
      </c>
      <c r="G4" s="12">
        <v>118</v>
      </c>
      <c r="H4" s="13">
        <v>46368</v>
      </c>
      <c r="I4" s="14">
        <f>IF($A4="","",MAX(0,(E4-D4)))</f>
        <v>3</v>
      </c>
      <c r="J4" s="14">
        <f>IF($A4="","",IF((H4=""),"",(H4-TODAY())))</f>
        <v>61</v>
      </c>
      <c r="K4" s="15" t="str">
        <f>IF($A4="","",IF((D4&lt;=F4),"Reorder","OK"))</f>
        <v>Reorder</v>
      </c>
      <c r="L4" s="16">
        <f>IF($A4="","",(D4*G4))</f>
        <v>354</v>
      </c>
    </row>
    <row r="5" spans="1:12" x14ac:dyDescent="0.25">
      <c r="A5" t="s">
        <v>36</v>
      </c>
      <c r="B5" t="s">
        <v>37</v>
      </c>
      <c r="C5" t="s">
        <v>38</v>
      </c>
      <c r="D5" s="11">
        <v>9</v>
      </c>
      <c r="E5" s="11">
        <v>12</v>
      </c>
      <c r="F5" s="11">
        <v>5</v>
      </c>
      <c r="G5" s="12">
        <v>11.5</v>
      </c>
      <c r="H5" s="13"/>
      <c r="I5" s="14">
        <f>IF($A5="","",MAX(0,(E5-D5)))</f>
        <v>3</v>
      </c>
      <c r="J5" s="14" t="str">
        <f>IF($A5="","",IF((H5=""),"",(H5-TODAY())))</f>
        <v/>
      </c>
      <c r="K5" s="15" t="str">
        <f>IF($A5="","",IF((D5&lt;=F5),"Reorder","OK"))</f>
        <v>OK</v>
      </c>
      <c r="L5" s="16">
        <f>IF($A5="","",(D5*G5))</f>
        <v>103.5</v>
      </c>
    </row>
    <row r="6" spans="1:12" x14ac:dyDescent="0.25">
      <c r="A6" t="s">
        <v>39</v>
      </c>
      <c r="B6" t="s">
        <v>40</v>
      </c>
      <c r="C6" t="s">
        <v>41</v>
      </c>
      <c r="D6" s="11">
        <v>5</v>
      </c>
      <c r="E6" s="11">
        <v>8</v>
      </c>
      <c r="F6" s="11">
        <v>4</v>
      </c>
      <c r="G6" s="12">
        <v>19.5</v>
      </c>
      <c r="H6" s="13">
        <v>46808</v>
      </c>
      <c r="I6" s="14">
        <f>IF($A6="","",MAX(0,(E6-D6)))</f>
        <v>3</v>
      </c>
      <c r="J6" s="14">
        <f>IF($A6="","",IF((H6=""),"",(H6-TODAY())))</f>
        <v>501</v>
      </c>
      <c r="K6" s="15" t="str">
        <f>IF($A6="","",IF((D6&lt;=F6),"Reorder","OK"))</f>
        <v>OK</v>
      </c>
      <c r="L6" s="16">
        <f>IF($A6="","",(D6*G6))</f>
        <v>97.5</v>
      </c>
    </row>
    <row r="7" spans="1:12" x14ac:dyDescent="0.25">
      <c r="A7" t="s">
        <v>42</v>
      </c>
      <c r="B7" t="s">
        <v>43</v>
      </c>
      <c r="C7" t="s">
        <v>44</v>
      </c>
      <c r="D7" s="11">
        <v>7</v>
      </c>
      <c r="E7" s="11">
        <v>12</v>
      </c>
      <c r="F7" s="11">
        <v>6</v>
      </c>
      <c r="G7" s="12">
        <v>9.4</v>
      </c>
      <c r="H7" s="13">
        <v>46298</v>
      </c>
      <c r="I7" s="14">
        <f>IF($A7="","",MAX(0,(E7-D7)))</f>
        <v>5</v>
      </c>
      <c r="J7" s="14">
        <f>IF($A7="","",IF((H7=""),"",(H7-TODAY())))</f>
        <v>-9</v>
      </c>
      <c r="K7" s="15" t="str">
        <f>IF($A7="","",IF((D7&lt;=F7),"Reorder","OK"))</f>
        <v>OK</v>
      </c>
      <c r="L7" s="16">
        <f>IF($A7="","",(D7*G7))</f>
        <v>65.8</v>
      </c>
    </row>
    <row r="8" spans="1:12" x14ac:dyDescent="0.25">
      <c r="D8" s="11"/>
      <c r="E8" s="11"/>
      <c r="F8" s="11"/>
      <c r="G8" s="12"/>
      <c r="H8" s="13"/>
      <c r="I8" s="14" t="str">
        <f>IF($A8="","",MAX(0,(E8-D8)))</f>
        <v/>
      </c>
      <c r="J8" s="14" t="str">
        <f>IF($A8="","",IF((H8=""),"",(H8-TODAY())))</f>
        <v/>
      </c>
      <c r="K8" s="15" t="str">
        <f>IF($A8="","",IF((D8&lt;=F8),"Reorder","OK"))</f>
        <v/>
      </c>
      <c r="L8" s="16" t="str">
        <f>IF($A8="","",(D8*G8))</f>
        <v/>
      </c>
    </row>
    <row r="9" spans="1:12" x14ac:dyDescent="0.25">
      <c r="D9" s="11"/>
      <c r="E9" s="11"/>
      <c r="F9" s="11"/>
      <c r="G9" s="12"/>
      <c r="H9" s="13"/>
      <c r="I9" s="14" t="str">
        <f>IF($A9="","",MAX(0,(E9-D9)))</f>
        <v/>
      </c>
      <c r="J9" s="14" t="str">
        <f>IF($A9="","",IF((H9=""),"",(H9-TODAY())))</f>
        <v/>
      </c>
      <c r="K9" s="15" t="str">
        <f>IF($A9="","",IF((D9&lt;=F9),"Reorder","OK"))</f>
        <v/>
      </c>
      <c r="L9" s="16" t="str">
        <f>IF($A9="","",(D9*G9))</f>
        <v/>
      </c>
    </row>
    <row r="10" spans="1:12" x14ac:dyDescent="0.25">
      <c r="D10" s="11"/>
      <c r="E10" s="11"/>
      <c r="F10" s="11"/>
      <c r="G10" s="12"/>
      <c r="H10" s="13"/>
      <c r="I10" s="14" t="str">
        <f>IF($A10="","",MAX(0,(E10-D10)))</f>
        <v/>
      </c>
      <c r="J10" s="14" t="str">
        <f>IF($A10="","",IF((H10=""),"",(H10-TODAY())))</f>
        <v/>
      </c>
      <c r="K10" s="15" t="str">
        <f>IF($A10="","",IF((D10&lt;=F10),"Reorder","OK"))</f>
        <v/>
      </c>
      <c r="L10" s="16" t="str">
        <f>IF($A10="","",(D10*G10))</f>
        <v/>
      </c>
    </row>
    <row r="11" spans="1:12" x14ac:dyDescent="0.25">
      <c r="D11" s="11"/>
      <c r="E11" s="11"/>
      <c r="F11" s="11"/>
      <c r="G11" s="12"/>
      <c r="H11" s="13"/>
      <c r="I11" s="14" t="str">
        <f>IF($A11="","",MAX(0,(E11-D11)))</f>
        <v/>
      </c>
      <c r="J11" s="14" t="str">
        <f>IF($A11="","",IF((H11=""),"",(H11-TODAY())))</f>
        <v/>
      </c>
      <c r="K11" s="15" t="str">
        <f>IF($A11="","",IF((D11&lt;=F11),"Reorder","OK"))</f>
        <v/>
      </c>
      <c r="L11" s="16" t="str">
        <f>IF($A11="","",(D11*G11))</f>
        <v/>
      </c>
    </row>
    <row r="12" spans="1:12" x14ac:dyDescent="0.25">
      <c r="D12" s="11"/>
      <c r="E12" s="11"/>
      <c r="F12" s="11"/>
      <c r="G12" s="12"/>
      <c r="H12" s="13"/>
      <c r="I12" s="14" t="str">
        <f>IF($A12="","",MAX(0,(E12-D12)))</f>
        <v/>
      </c>
      <c r="J12" s="14" t="str">
        <f>IF($A12="","",IF((H12=""),"",(H12-TODAY())))</f>
        <v/>
      </c>
      <c r="K12" s="15" t="str">
        <f>IF($A12="","",IF((D12&lt;=F12),"Reorder","OK"))</f>
        <v/>
      </c>
      <c r="L12" s="16" t="str">
        <f>IF($A12="","",(D12*G12))</f>
        <v/>
      </c>
    </row>
    <row r="13" spans="1:12" x14ac:dyDescent="0.25">
      <c r="D13" s="11"/>
      <c r="E13" s="11"/>
      <c r="F13" s="11"/>
      <c r="G13" s="12"/>
      <c r="H13" s="13"/>
      <c r="I13" s="14" t="str">
        <f>IF($A13="","",MAX(0,(E13-D13)))</f>
        <v/>
      </c>
      <c r="J13" s="14" t="str">
        <f>IF($A13="","",IF((H13=""),"",(H13-TODAY())))</f>
        <v/>
      </c>
      <c r="K13" s="15" t="str">
        <f>IF($A13="","",IF((D13&lt;=F13),"Reorder","OK"))</f>
        <v/>
      </c>
      <c r="L13" s="16" t="str">
        <f>IF($A13="","",(D13*G13))</f>
        <v/>
      </c>
    </row>
    <row r="14" spans="1:12" x14ac:dyDescent="0.25">
      <c r="D14" s="11"/>
      <c r="E14" s="11"/>
      <c r="F14" s="11"/>
      <c r="G14" s="12"/>
      <c r="H14" s="13"/>
      <c r="I14" s="14" t="str">
        <f>IF($A14="","",MAX(0,(E14-D14)))</f>
        <v/>
      </c>
      <c r="J14" s="14" t="str">
        <f>IF($A14="","",IF((H14=""),"",(H14-TODAY())))</f>
        <v/>
      </c>
      <c r="K14" s="15" t="str">
        <f>IF($A14="","",IF((D14&lt;=F14),"Reorder","OK"))</f>
        <v/>
      </c>
      <c r="L14" s="16" t="str">
        <f>IF($A14="","",(D14*G14))</f>
        <v/>
      </c>
    </row>
    <row r="15" spans="1:12" x14ac:dyDescent="0.25">
      <c r="D15" s="11"/>
      <c r="E15" s="11"/>
      <c r="F15" s="11"/>
      <c r="G15" s="12"/>
      <c r="H15" s="13"/>
      <c r="I15" s="14" t="str">
        <f>IF($A15="","",MAX(0,(E15-D15)))</f>
        <v/>
      </c>
      <c r="J15" s="14" t="str">
        <f>IF($A15="","",IF((H15=""),"",(H15-TODAY())))</f>
        <v/>
      </c>
      <c r="K15" s="15" t="str">
        <f>IF($A15="","",IF((D15&lt;=F15),"Reorder","OK"))</f>
        <v/>
      </c>
      <c r="L15" s="16" t="str">
        <f>IF($A15="","",(D15*G15))</f>
        <v/>
      </c>
    </row>
    <row r="16" spans="1:12" x14ac:dyDescent="0.25">
      <c r="D16" s="11"/>
      <c r="E16" s="11"/>
      <c r="F16" s="11"/>
      <c r="G16" s="12"/>
      <c r="H16" s="13"/>
      <c r="I16" s="14" t="str">
        <f>IF($A16="","",MAX(0,(E16-D16)))</f>
        <v/>
      </c>
      <c r="J16" s="14" t="str">
        <f>IF($A16="","",IF((H16=""),"",(H16-TODAY())))</f>
        <v/>
      </c>
      <c r="K16" s="15" t="str">
        <f>IF($A16="","",IF((D16&lt;=F16),"Reorder","OK"))</f>
        <v/>
      </c>
      <c r="L16" s="16" t="str">
        <f>IF($A16="","",(D16*G16))</f>
        <v/>
      </c>
    </row>
    <row r="17" spans="1:12" x14ac:dyDescent="0.25">
      <c r="D17" s="11"/>
      <c r="E17" s="11"/>
      <c r="F17" s="11"/>
      <c r="G17" s="12"/>
      <c r="H17" s="13"/>
      <c r="I17" s="14" t="str">
        <f>IF($A17="","",MAX(0,(E17-D17)))</f>
        <v/>
      </c>
      <c r="J17" s="14" t="str">
        <f>IF($A17="","",IF((H17=""),"",(H17-TODAY())))</f>
        <v/>
      </c>
      <c r="K17" s="15" t="str">
        <f>IF($A17="","",IF((D17&lt;=F17),"Reorder","OK"))</f>
        <v/>
      </c>
      <c r="L17" s="16" t="str">
        <f>IF($A17="","",(D17*G17))</f>
        <v/>
      </c>
    </row>
    <row r="18" spans="1:12" x14ac:dyDescent="0.25">
      <c r="D18" s="11"/>
      <c r="E18" s="11"/>
      <c r="F18" s="11"/>
      <c r="G18" s="12"/>
      <c r="H18" s="13"/>
      <c r="I18" s="14" t="str">
        <f>IF($A18="","",MAX(0,(E18-D18)))</f>
        <v/>
      </c>
      <c r="J18" s="14" t="str">
        <f>IF($A18="","",IF((H18=""),"",(H18-TODAY())))</f>
        <v/>
      </c>
      <c r="K18" s="15" t="str">
        <f>IF($A18="","",IF((D18&lt;=F18),"Reorder","OK"))</f>
        <v/>
      </c>
      <c r="L18" s="16" t="str">
        <f>IF($A18="","",(D18*G18))</f>
        <v/>
      </c>
    </row>
    <row r="19" spans="1:12" x14ac:dyDescent="0.25">
      <c r="D19" s="11"/>
      <c r="E19" s="11"/>
      <c r="F19" s="11"/>
      <c r="G19" s="12"/>
      <c r="H19" s="13"/>
      <c r="I19" s="14" t="str">
        <f>IF($A19="","",MAX(0,(E19-D19)))</f>
        <v/>
      </c>
      <c r="J19" s="14" t="str">
        <f>IF($A19="","",IF((H19=""),"",(H19-TODAY())))</f>
        <v/>
      </c>
      <c r="K19" s="15" t="str">
        <f>IF($A19="","",IF((D19&lt;=F19),"Reorder","OK"))</f>
        <v/>
      </c>
      <c r="L19" s="16" t="str">
        <f>IF($A19="","",(D19*G19))</f>
        <v/>
      </c>
    </row>
    <row r="20" spans="1:12" x14ac:dyDescent="0.25">
      <c r="D20" s="11"/>
      <c r="E20" s="11"/>
      <c r="F20" s="11"/>
      <c r="G20" s="12"/>
      <c r="H20" s="13"/>
      <c r="I20" s="14" t="str">
        <f>IF($A20="","",MAX(0,(E20-D20)))</f>
        <v/>
      </c>
      <c r="J20" s="14" t="str">
        <f>IF($A20="","",IF((H20=""),"",(H20-TODAY())))</f>
        <v/>
      </c>
      <c r="K20" s="15" t="str">
        <f>IF($A20="","",IF((D20&lt;=F20),"Reorder","OK"))</f>
        <v/>
      </c>
      <c r="L20" s="16" t="str">
        <f>IF($A20="","",(D20*G20))</f>
        <v/>
      </c>
    </row>
    <row r="21" spans="1:12" x14ac:dyDescent="0.25">
      <c r="D21" s="11"/>
      <c r="E21" s="11"/>
      <c r="F21" s="11"/>
      <c r="G21" s="12"/>
      <c r="H21" s="13"/>
      <c r="I21" s="14" t="str">
        <f>IF($A21="","",MAX(0,(E21-D21)))</f>
        <v/>
      </c>
      <c r="J21" s="14" t="str">
        <f>IF($A21="","",IF((H21=""),"",(H21-TODAY())))</f>
        <v/>
      </c>
      <c r="K21" s="15" t="str">
        <f>IF($A21="","",IF((D21&lt;=F21),"Reorder","OK"))</f>
        <v/>
      </c>
      <c r="L21" s="16" t="str">
        <f>IF($A21="","",(D21*G21))</f>
        <v/>
      </c>
    </row>
    <row r="22" spans="1:12" x14ac:dyDescent="0.25">
      <c r="D22" s="11"/>
      <c r="E22" s="11"/>
      <c r="F22" s="11"/>
      <c r="G22" s="12"/>
      <c r="H22" s="13"/>
      <c r="I22" s="14" t="str">
        <f>IF($A22="","",MAX(0,(E22-D22)))</f>
        <v/>
      </c>
      <c r="J22" s="14" t="str">
        <f>IF($A22="","",IF((H22=""),"",(H22-TODAY())))</f>
        <v/>
      </c>
      <c r="K22" s="15" t="str">
        <f>IF($A22="","",IF((D22&lt;=F22),"Reorder","OK"))</f>
        <v/>
      </c>
      <c r="L22" s="16" t="str">
        <f>IF($A22="","",(D22*G22))</f>
        <v/>
      </c>
    </row>
    <row r="23" spans="1:12" x14ac:dyDescent="0.25">
      <c r="D23" s="11"/>
      <c r="E23" s="11"/>
      <c r="F23" s="11"/>
      <c r="G23" s="12"/>
      <c r="H23" s="13"/>
      <c r="I23" s="14" t="str">
        <f>IF($A23="","",MAX(0,(E23-D23)))</f>
        <v/>
      </c>
      <c r="J23" s="14" t="str">
        <f>IF($A23="","",IF((H23=""),"",(H23-TODAY())))</f>
        <v/>
      </c>
      <c r="K23" s="15" t="str">
        <f>IF($A23="","",IF((D23&lt;=F23),"Reorder","OK"))</f>
        <v/>
      </c>
      <c r="L23" s="16" t="str">
        <f>IF($A23="","",(D23*G23))</f>
        <v/>
      </c>
    </row>
    <row r="24" spans="1:12" x14ac:dyDescent="0.25">
      <c r="D24" s="11"/>
      <c r="E24" s="11"/>
      <c r="F24" s="11"/>
      <c r="G24" s="12"/>
      <c r="H24" s="13"/>
      <c r="I24" s="14" t="str">
        <f>IF($A24="","",MAX(0,(E24-D24)))</f>
        <v/>
      </c>
      <c r="J24" s="14" t="str">
        <f>IF($A24="","",IF((H24=""),"",(H24-TODAY())))</f>
        <v/>
      </c>
      <c r="K24" s="15" t="str">
        <f>IF($A24="","",IF((D24&lt;=F24),"Reorder","OK"))</f>
        <v/>
      </c>
      <c r="L24" s="16" t="str">
        <f>IF($A24="","",(D24*G24))</f>
        <v/>
      </c>
    </row>
    <row r="25" spans="1:12" x14ac:dyDescent="0.25">
      <c r="D25" s="11"/>
      <c r="E25" s="11"/>
      <c r="F25" s="11"/>
      <c r="G25" s="12"/>
      <c r="H25" s="13"/>
      <c r="I25" s="14" t="str">
        <f>IF($A25="","",MAX(0,(E25-D25)))</f>
        <v/>
      </c>
      <c r="J25" s="14" t="str">
        <f>IF($A25="","",IF((H25=""),"",(H25-TODAY())))</f>
        <v/>
      </c>
      <c r="K25" s="15" t="str">
        <f>IF($A25="","",IF((D25&lt;=F25),"Reorder","OK"))</f>
        <v/>
      </c>
      <c r="L25" s="16" t="str">
        <f>IF($A25="","",(D25*G25))</f>
        <v/>
      </c>
    </row>
    <row r="26" spans="1:12" x14ac:dyDescent="0.25">
      <c r="D26" s="11"/>
      <c r="E26" s="11"/>
      <c r="F26" s="11"/>
      <c r="G26" s="12"/>
      <c r="H26" s="13"/>
      <c r="I26" s="14" t="str">
        <f>IF($A26="","",MAX(0,(E26-D26)))</f>
        <v/>
      </c>
      <c r="J26" s="14" t="str">
        <f>IF($A26="","",IF((H26=""),"",(H26-TODAY())))</f>
        <v/>
      </c>
      <c r="K26" s="15" t="str">
        <f>IF($A26="","",IF((D26&lt;=F26),"Reorder","OK"))</f>
        <v/>
      </c>
      <c r="L26" s="16" t="str">
        <f>IF($A26="","",(D26*G26))</f>
        <v/>
      </c>
    </row>
    <row r="27" spans="1:12" x14ac:dyDescent="0.25">
      <c r="D27" s="11"/>
      <c r="E27" s="11"/>
      <c r="F27" s="11"/>
      <c r="G27" s="12"/>
      <c r="H27" s="13"/>
      <c r="I27" s="14" t="str">
        <f>IF($A27="","",MAX(0,(E27-D27)))</f>
        <v/>
      </c>
      <c r="J27" s="14" t="str">
        <f>IF($A27="","",IF((H27=""),"",(H27-TODAY())))</f>
        <v/>
      </c>
      <c r="K27" s="15" t="str">
        <f>IF($A27="","",IF((D27&lt;=F27),"Reorder","OK"))</f>
        <v/>
      </c>
      <c r="L27" s="16" t="str">
        <f>IF($A27="","",(D27*G27))</f>
        <v/>
      </c>
    </row>
    <row r="28" spans="1:12" x14ac:dyDescent="0.25">
      <c r="D28" s="11"/>
      <c r="E28" s="11"/>
      <c r="F28" s="11"/>
      <c r="G28" s="12"/>
      <c r="H28" s="13"/>
      <c r="I28" s="14" t="str">
        <f>IF($A28="","",MAX(0,(E28-D28)))</f>
        <v/>
      </c>
      <c r="J28" s="14" t="str">
        <f>IF($A28="","",IF((H28=""),"",(H28-TODAY())))</f>
        <v/>
      </c>
      <c r="K28" s="15" t="str">
        <f>IF($A28="","",IF((D28&lt;=F28),"Reorder","OK"))</f>
        <v/>
      </c>
      <c r="L28" s="16" t="str">
        <f>IF($A28="","",(D28*G28))</f>
        <v/>
      </c>
    </row>
    <row r="29" spans="1:12" x14ac:dyDescent="0.25">
      <c r="D29" s="11"/>
      <c r="E29" s="11"/>
      <c r="F29" s="11"/>
      <c r="G29" s="12"/>
      <c r="H29" s="13"/>
      <c r="I29" s="14" t="str">
        <f>IF($A29="","",MAX(0,(E29-D29)))</f>
        <v/>
      </c>
      <c r="J29" s="14" t="str">
        <f>IF($A29="","",IF((H29=""),"",(H29-TODAY())))</f>
        <v/>
      </c>
      <c r="K29" s="15" t="str">
        <f>IF($A29="","",IF((D29&lt;=F29),"Reorder","OK"))</f>
        <v/>
      </c>
      <c r="L29" s="16" t="str">
        <f>IF($A29="","",(D29*G29))</f>
        <v/>
      </c>
    </row>
    <row r="30" spans="1:12" x14ac:dyDescent="0.25">
      <c r="D30" s="11"/>
      <c r="E30" s="11"/>
      <c r="F30" s="11"/>
      <c r="G30" s="12"/>
      <c r="H30" s="13"/>
      <c r="I30" s="14" t="str">
        <f>IF($A30="","",MAX(0,(E30-D30)))</f>
        <v/>
      </c>
      <c r="J30" s="14" t="str">
        <f>IF($A30="","",IF((H30=""),"",(H30-TODAY())))</f>
        <v/>
      </c>
      <c r="K30" s="15" t="str">
        <f>IF($A30="","",IF((D30&lt;=F30),"Reorder","OK"))</f>
        <v/>
      </c>
      <c r="L30" s="16" t="str">
        <f>IF($A30="","",(D30*G30))</f>
        <v/>
      </c>
    </row>
    <row r="31" spans="1:12" x14ac:dyDescent="0.25">
      <c r="D31" s="11"/>
      <c r="E31" s="11"/>
      <c r="F31" s="11"/>
      <c r="G31" s="12"/>
      <c r="H31" s="13"/>
      <c r="I31" s="14" t="str">
        <f>IF($A31="","",MAX(0,(E31-D31)))</f>
        <v/>
      </c>
      <c r="J31" s="14" t="str">
        <f>IF($A31="","",IF((H31=""),"",(H31-TODAY())))</f>
        <v/>
      </c>
      <c r="K31" s="15" t="str">
        <f>IF($A31="","",IF((D31&lt;=F31),"Reorder","OK"))</f>
        <v/>
      </c>
      <c r="L31" s="16" t="str">
        <f>IF($A31="","",(D31*G31))</f>
        <v/>
      </c>
    </row>
    <row r="32" spans="1:12" x14ac:dyDescent="0.25">
      <c r="D32" s="11"/>
      <c r="E32" s="11"/>
      <c r="F32" s="11"/>
      <c r="G32" s="12"/>
      <c r="H32" s="13"/>
      <c r="I32" s="14" t="str">
        <f>IF($A32="","",MAX(0,(E32-D32)))</f>
        <v/>
      </c>
      <c r="J32" s="14" t="str">
        <f>IF($A32="","",IF((H32=""),"",(H32-TODAY())))</f>
        <v/>
      </c>
      <c r="K32" s="15" t="str">
        <f>IF($A32="","",IF((D32&lt;=F32),"Reorder","OK"))</f>
        <v/>
      </c>
      <c r="L32" s="16" t="str">
        <f>IF($A32="","",(D32*G32))</f>
        <v/>
      </c>
    </row>
    <row r="33" spans="1:12" x14ac:dyDescent="0.25">
      <c r="D33" s="11"/>
      <c r="E33" s="11"/>
      <c r="F33" s="11"/>
      <c r="G33" s="12"/>
      <c r="H33" s="13"/>
      <c r="I33" s="14" t="str">
        <f>IF($A33="","",MAX(0,(E33-D33)))</f>
        <v/>
      </c>
      <c r="J33" s="14" t="str">
        <f>IF($A33="","",IF((H33=""),"",(H33-TODAY())))</f>
        <v/>
      </c>
      <c r="K33" s="15" t="str">
        <f>IF($A33="","",IF((D33&lt;=F33),"Reorder","OK"))</f>
        <v/>
      </c>
      <c r="L33" s="16" t="str">
        <f>IF($A33="","",(D33*G33))</f>
        <v/>
      </c>
    </row>
    <row r="34" spans="1:12" x14ac:dyDescent="0.25">
      <c r="D34" s="11"/>
      <c r="E34" s="11"/>
      <c r="F34" s="11"/>
      <c r="G34" s="12"/>
      <c r="H34" s="13"/>
      <c r="I34" s="14" t="str">
        <f>IF($A34="","",MAX(0,(E34-D34)))</f>
        <v/>
      </c>
      <c r="J34" s="14" t="str">
        <f>IF($A34="","",IF((H34=""),"",(H34-TODAY())))</f>
        <v/>
      </c>
      <c r="K34" s="15" t="str">
        <f>IF($A34="","",IF((D34&lt;=F34),"Reorder","OK"))</f>
        <v/>
      </c>
      <c r="L34" s="16" t="str">
        <f>IF($A34="","",(D34*G34))</f>
        <v/>
      </c>
    </row>
    <row r="35" spans="1:12" x14ac:dyDescent="0.25">
      <c r="D35" s="11"/>
      <c r="E35" s="11"/>
      <c r="F35" s="11"/>
      <c r="G35" s="12"/>
      <c r="H35" s="13"/>
      <c r="I35" s="14" t="str">
        <f>IF($A35="","",MAX(0,(E35-D35)))</f>
        <v/>
      </c>
      <c r="J35" s="14" t="str">
        <f>IF($A35="","",IF((H35=""),"",(H35-TODAY())))</f>
        <v/>
      </c>
      <c r="K35" s="15" t="str">
        <f>IF($A35="","",IF((D35&lt;=F35),"Reorder","OK"))</f>
        <v/>
      </c>
      <c r="L35" s="16" t="str">
        <f>IF($A35="","",(D35*G35))</f>
        <v/>
      </c>
    </row>
    <row r="36" spans="1:12" x14ac:dyDescent="0.25">
      <c r="D36" s="11"/>
      <c r="E36" s="11"/>
      <c r="F36" s="11"/>
      <c r="G36" s="12"/>
      <c r="H36" s="13"/>
      <c r="I36" s="14" t="str">
        <f>IF($A36="","",MAX(0,(E36-D36)))</f>
        <v/>
      </c>
      <c r="J36" s="14" t="str">
        <f>IF($A36="","",IF((H36=""),"",(H36-TODAY())))</f>
        <v/>
      </c>
      <c r="K36" s="15" t="str">
        <f>IF($A36="","",IF((D36&lt;=F36),"Reorder","OK"))</f>
        <v/>
      </c>
      <c r="L36" s="16" t="str">
        <f>IF($A36="","",(D36*G36))</f>
        <v/>
      </c>
    </row>
    <row r="37" spans="1:12" x14ac:dyDescent="0.25">
      <c r="D37" s="11"/>
      <c r="E37" s="11"/>
      <c r="F37" s="11"/>
      <c r="G37" s="12"/>
      <c r="H37" s="13"/>
      <c r="I37" s="14" t="str">
        <f>IF($A37="","",MAX(0,(E37-D37)))</f>
        <v/>
      </c>
      <c r="J37" s="14" t="str">
        <f>IF($A37="","",IF((H37=""),"",(H37-TODAY())))</f>
        <v/>
      </c>
      <c r="K37" s="15" t="str">
        <f>IF($A37="","",IF((D37&lt;=F37),"Reorder","OK"))</f>
        <v/>
      </c>
      <c r="L37" s="16" t="str">
        <f>IF($A37="","",(D37*G37))</f>
        <v/>
      </c>
    </row>
    <row r="38" spans="1:12" x14ac:dyDescent="0.25">
      <c r="D38" s="11"/>
      <c r="E38" s="11"/>
      <c r="F38" s="11"/>
      <c r="G38" s="12"/>
      <c r="H38" s="13"/>
      <c r="I38" s="14" t="str">
        <f>IF($A38="","",MAX(0,(E38-D38)))</f>
        <v/>
      </c>
      <c r="J38" s="14" t="str">
        <f>IF($A38="","",IF((H38=""),"",(H38-TODAY())))</f>
        <v/>
      </c>
      <c r="K38" s="15" t="str">
        <f>IF($A38="","",IF((D38&lt;=F38),"Reorder","OK"))</f>
        <v/>
      </c>
      <c r="L38" s="16" t="str">
        <f>IF($A38="","",(D38*G38))</f>
        <v/>
      </c>
    </row>
    <row r="39" spans="1:12" x14ac:dyDescent="0.25">
      <c r="D39" s="11"/>
      <c r="E39" s="11"/>
      <c r="F39" s="11"/>
      <c r="G39" s="12"/>
      <c r="H39" s="13"/>
      <c r="I39" s="14" t="str">
        <f>IF($A39="","",MAX(0,(E39-D39)))</f>
        <v/>
      </c>
      <c r="J39" s="14" t="str">
        <f>IF($A39="","",IF((H39=""),"",(H39-TODAY())))</f>
        <v/>
      </c>
      <c r="K39" s="15" t="str">
        <f>IF($A39="","",IF((D39&lt;=F39),"Reorder","OK"))</f>
        <v/>
      </c>
      <c r="L39" s="16" t="str">
        <f>IF($A39="","",(D39*G39))</f>
        <v/>
      </c>
    </row>
    <row r="40" spans="1:12" x14ac:dyDescent="0.25">
      <c r="D40" s="11"/>
      <c r="E40" s="11"/>
      <c r="F40" s="11"/>
      <c r="G40" s="12"/>
      <c r="H40" s="13"/>
      <c r="I40" s="14" t="str">
        <f>IF($A40="","",MAX(0,(E40-D40)))</f>
        <v/>
      </c>
      <c r="J40" s="14" t="str">
        <f>IF($A40="","",IF((H40=""),"",(H40-TODAY())))</f>
        <v/>
      </c>
      <c r="K40" s="15" t="str">
        <f>IF($A40="","",IF((D40&lt;=F40),"Reorder","OK"))</f>
        <v/>
      </c>
      <c r="L40" s="16" t="str">
        <f>IF($A40="","",(D40*G40))</f>
        <v/>
      </c>
    </row>
    <row r="41" spans="1:12" x14ac:dyDescent="0.25">
      <c r="D41" s="11"/>
      <c r="E41" s="11"/>
      <c r="F41" s="11"/>
      <c r="G41" s="12"/>
      <c r="H41" s="13"/>
      <c r="I41" s="14" t="str">
        <f>IF($A41="","",MAX(0,(E41-D41)))</f>
        <v/>
      </c>
      <c r="J41" s="14" t="str">
        <f>IF($A41="","",IF((H41=""),"",(H41-TODAY())))</f>
        <v/>
      </c>
      <c r="K41" s="15" t="str">
        <f>IF($A41="","",IF((D41&lt;=F41),"Reorder","OK"))</f>
        <v/>
      </c>
      <c r="L41" s="16" t="str">
        <f>IF($A41="","",(D41*G41))</f>
        <v/>
      </c>
    </row>
    <row r="42" spans="1:12" x14ac:dyDescent="0.25">
      <c r="D42" s="11"/>
      <c r="E42" s="11"/>
      <c r="F42" s="11"/>
      <c r="G42" s="12"/>
      <c r="H42" s="13"/>
      <c r="I42" s="14" t="str">
        <f>IF($A42="","",MAX(0,(E42-D42)))</f>
        <v/>
      </c>
      <c r="J42" s="14" t="str">
        <f>IF($A42="","",IF((H42=""),"",(H42-TODAY())))</f>
        <v/>
      </c>
      <c r="K42" s="15" t="str">
        <f>IF($A42="","",IF((D42&lt;=F42),"Reorder","OK"))</f>
        <v/>
      </c>
      <c r="L42" s="16" t="str">
        <f>IF($A42="","",(D42*G42))</f>
        <v/>
      </c>
    </row>
    <row r="43" spans="1:12" x14ac:dyDescent="0.25">
      <c r="D43" s="11"/>
      <c r="E43" s="11"/>
      <c r="F43" s="11"/>
      <c r="G43" s="12"/>
      <c r="H43" s="13"/>
      <c r="I43" s="14" t="str">
        <f>IF($A43="","",MAX(0,(E43-D43)))</f>
        <v/>
      </c>
      <c r="J43" s="14" t="str">
        <f>IF($A43="","",IF((H43=""),"",(H43-TODAY())))</f>
        <v/>
      </c>
      <c r="K43" s="15" t="str">
        <f>IF($A43="","",IF((D43&lt;=F43),"Reorder","OK"))</f>
        <v/>
      </c>
      <c r="L43" s="16" t="str">
        <f>IF($A43="","",(D43*G43))</f>
        <v/>
      </c>
    </row>
    <row r="44" spans="1:12" x14ac:dyDescent="0.25">
      <c r="D44" s="11"/>
      <c r="E44" s="11"/>
      <c r="F44" s="11"/>
      <c r="G44" s="12"/>
      <c r="H44" s="13"/>
      <c r="I44" s="14" t="str">
        <f>IF($A44="","",MAX(0,(E44-D44)))</f>
        <v/>
      </c>
      <c r="J44" s="14" t="str">
        <f>IF($A44="","",IF((H44=""),"",(H44-TODAY())))</f>
        <v/>
      </c>
      <c r="K44" s="15" t="str">
        <f>IF($A44="","",IF((D44&lt;=F44),"Reorder","OK"))</f>
        <v/>
      </c>
      <c r="L44" s="16" t="str">
        <f>IF($A44="","",(D44*G44))</f>
        <v/>
      </c>
    </row>
    <row r="45" spans="1:12" x14ac:dyDescent="0.25">
      <c r="D45" s="11"/>
      <c r="E45" s="11"/>
      <c r="F45" s="11"/>
      <c r="G45" s="12"/>
      <c r="H45" s="13"/>
      <c r="I45" s="14" t="str">
        <f>IF($A45="","",MAX(0,(E45-D45)))</f>
        <v/>
      </c>
      <c r="J45" s="14" t="str">
        <f>IF($A45="","",IF((H45=""),"",(H45-TODAY())))</f>
        <v/>
      </c>
      <c r="K45" s="15" t="str">
        <f>IF($A45="","",IF((D45&lt;=F45),"Reorder","OK"))</f>
        <v/>
      </c>
      <c r="L45" s="16" t="str">
        <f>IF($A45="","",(D45*G45))</f>
        <v/>
      </c>
    </row>
    <row r="46" spans="1:12" x14ac:dyDescent="0.25">
      <c r="D46" s="11"/>
      <c r="E46" s="11"/>
      <c r="F46" s="11"/>
      <c r="G46" s="12"/>
      <c r="H46" s="13"/>
      <c r="I46" s="14" t="str">
        <f>IF($A46="","",MAX(0,(E46-D46)))</f>
        <v/>
      </c>
      <c r="J46" s="14" t="str">
        <f>IF($A46="","",IF((H46=""),"",(H46-TODAY())))</f>
        <v/>
      </c>
      <c r="K46" s="15" t="str">
        <f>IF($A46="","",IF((D46&lt;=F46),"Reorder","OK"))</f>
        <v/>
      </c>
      <c r="L46" s="16" t="str">
        <f>IF($A46="","",(D46*G46))</f>
        <v/>
      </c>
    </row>
    <row r="47" spans="1:12" x14ac:dyDescent="0.25">
      <c r="D47" s="11"/>
      <c r="E47" s="11"/>
      <c r="F47" s="11"/>
      <c r="G47" s="12"/>
      <c r="H47" s="13"/>
      <c r="I47" s="14" t="str">
        <f>IF($A47="","",MAX(0,(E47-D47)))</f>
        <v/>
      </c>
      <c r="J47" s="14" t="str">
        <f>IF($A47="","",IF((H47=""),"",(H47-TODAY())))</f>
        <v/>
      </c>
      <c r="K47" s="15" t="str">
        <f>IF($A47="","",IF((D47&lt;=F47),"Reorder","OK"))</f>
        <v/>
      </c>
      <c r="L47" s="16" t="str">
        <f>IF($A47="","",(D47*G47))</f>
        <v/>
      </c>
    </row>
    <row r="48" spans="1:12" x14ac:dyDescent="0.25">
      <c r="D48" s="11"/>
      <c r="E48" s="11"/>
      <c r="F48" s="11"/>
      <c r="G48" s="12"/>
      <c r="H48" s="13"/>
      <c r="I48" s="14" t="str">
        <f>IF($A48="","",MAX(0,(E48-D48)))</f>
        <v/>
      </c>
      <c r="J48" s="14" t="str">
        <f>IF($A48="","",IF((H48=""),"",(H48-TODAY())))</f>
        <v/>
      </c>
      <c r="K48" s="15" t="str">
        <f>IF($A48="","",IF((D48&lt;=F48),"Reorder","OK"))</f>
        <v/>
      </c>
      <c r="L48" s="16" t="str">
        <f>IF($A48="","",(D48*G48))</f>
        <v/>
      </c>
    </row>
    <row r="49" spans="1:12" x14ac:dyDescent="0.25">
      <c r="D49" s="11"/>
      <c r="E49" s="11"/>
      <c r="F49" s="11"/>
      <c r="G49" s="12"/>
      <c r="H49" s="13"/>
      <c r="I49" s="14" t="str">
        <f>IF($A49="","",MAX(0,(E49-D49)))</f>
        <v/>
      </c>
      <c r="J49" s="14" t="str">
        <f>IF($A49="","",IF((H49=""),"",(H49-TODAY())))</f>
        <v/>
      </c>
      <c r="K49" s="15" t="str">
        <f>IF($A49="","",IF((D49&lt;=F49),"Reorder","OK"))</f>
        <v/>
      </c>
      <c r="L49" s="16" t="str">
        <f>IF($A49="","",(D49*G49))</f>
        <v/>
      </c>
    </row>
    <row r="50" spans="1:12" x14ac:dyDescent="0.25">
      <c r="D50" s="11"/>
      <c r="E50" s="11"/>
      <c r="F50" s="11"/>
      <c r="G50" s="12"/>
      <c r="H50" s="13"/>
      <c r="I50" s="14" t="str">
        <f>IF($A50="","",MAX(0,(E50-D50)))</f>
        <v/>
      </c>
      <c r="J50" s="14" t="str">
        <f>IF($A50="","",IF((H50=""),"",(H50-TODAY())))</f>
        <v/>
      </c>
      <c r="K50" s="15" t="str">
        <f>IF($A50="","",IF((D50&lt;=F50),"Reorder","OK"))</f>
        <v/>
      </c>
      <c r="L50" s="16" t="str">
        <f>IF($A50="","",(D50*G50))</f>
        <v/>
      </c>
    </row>
    <row r="51" spans="1:12" x14ac:dyDescent="0.25">
      <c r="D51" s="11"/>
      <c r="E51" s="11"/>
      <c r="F51" s="11"/>
      <c r="G51" s="12"/>
      <c r="H51" s="13"/>
      <c r="I51" s="14" t="str">
        <f>IF($A51="","",MAX(0,(E51-D51)))</f>
        <v/>
      </c>
      <c r="J51" s="14" t="str">
        <f>IF($A51="","",IF((H51=""),"",(H51-TODAY())))</f>
        <v/>
      </c>
      <c r="K51" s="15" t="str">
        <f>IF($A51="","",IF((D51&lt;=F51),"Reorder","OK"))</f>
        <v/>
      </c>
      <c r="L51" s="16" t="str">
        <f>IF($A51="","",(D51*G51))</f>
        <v/>
      </c>
    </row>
    <row r="52" spans="1:12" x14ac:dyDescent="0.25">
      <c r="D52" s="11"/>
      <c r="E52" s="11"/>
      <c r="F52" s="11"/>
      <c r="G52" s="12"/>
      <c r="H52" s="13"/>
      <c r="I52" s="14" t="str">
        <f>IF($A52="","",MAX(0,(E52-D52)))</f>
        <v/>
      </c>
      <c r="J52" s="14" t="str">
        <f>IF($A52="","",IF((H52=""),"",(H52-TODAY())))</f>
        <v/>
      </c>
      <c r="K52" s="15" t="str">
        <f>IF($A52="","",IF((D52&lt;=F52),"Reorder","OK"))</f>
        <v/>
      </c>
      <c r="L52" s="16" t="str">
        <f>IF($A52="","",(D52*G52))</f>
        <v/>
      </c>
    </row>
    <row r="53" spans="1:12" x14ac:dyDescent="0.25">
      <c r="D53" s="11"/>
      <c r="E53" s="11"/>
      <c r="F53" s="11"/>
      <c r="G53" s="12"/>
      <c r="H53" s="13"/>
      <c r="I53" s="14" t="str">
        <f>IF($A53="","",MAX(0,(E53-D53)))</f>
        <v/>
      </c>
      <c r="J53" s="14" t="str">
        <f>IF($A53="","",IF((H53=""),"",(H53-TODAY())))</f>
        <v/>
      </c>
      <c r="K53" s="15" t="str">
        <f>IF($A53="","",IF((D53&lt;=F53),"Reorder","OK"))</f>
        <v/>
      </c>
      <c r="L53" s="16" t="str">
        <f>IF($A53="","",(D53*G53))</f>
        <v/>
      </c>
    </row>
    <row r="54" spans="1:12" x14ac:dyDescent="0.25">
      <c r="D54" s="11"/>
      <c r="E54" s="11"/>
      <c r="F54" s="11"/>
      <c r="G54" s="12"/>
      <c r="H54" s="13"/>
      <c r="I54" s="14" t="str">
        <f>IF($A54="","",MAX(0,(E54-D54)))</f>
        <v/>
      </c>
      <c r="J54" s="14" t="str">
        <f>IF($A54="","",IF((H54=""),"",(H54-TODAY())))</f>
        <v/>
      </c>
      <c r="K54" s="15" t="str">
        <f>IF($A54="","",IF((D54&lt;=F54),"Reorder","OK"))</f>
        <v/>
      </c>
      <c r="L54" s="16" t="str">
        <f>IF($A54="","",(D54*G54))</f>
        <v/>
      </c>
    </row>
    <row r="55" spans="1:12" x14ac:dyDescent="0.25">
      <c r="D55" s="11"/>
      <c r="E55" s="11"/>
      <c r="F55" s="11"/>
      <c r="G55" s="12"/>
      <c r="H55" s="13"/>
      <c r="I55" s="14" t="str">
        <f>IF($A55="","",MAX(0,(E55-D55)))</f>
        <v/>
      </c>
      <c r="J55" s="14" t="str">
        <f>IF($A55="","",IF((H55=""),"",(H55-TODAY())))</f>
        <v/>
      </c>
      <c r="K55" s="15" t="str">
        <f>IF($A55="","",IF((D55&lt;=F55),"Reorder","OK"))</f>
        <v/>
      </c>
      <c r="L55" s="16" t="str">
        <f>IF($A55="","",(D55*G55))</f>
        <v/>
      </c>
    </row>
    <row r="56" spans="1:12" x14ac:dyDescent="0.25">
      <c r="D56" s="11"/>
      <c r="E56" s="11"/>
      <c r="F56" s="11"/>
      <c r="G56" s="12"/>
      <c r="H56" s="13"/>
      <c r="I56" s="14" t="str">
        <f>IF($A56="","",MAX(0,(E56-D56)))</f>
        <v/>
      </c>
      <c r="J56" s="14" t="str">
        <f>IF($A56="","",IF((H56=""),"",(H56-TODAY())))</f>
        <v/>
      </c>
      <c r="K56" s="15" t="str">
        <f>IF($A56="","",IF((D56&lt;=F56),"Reorder","OK"))</f>
        <v/>
      </c>
      <c r="L56" s="16" t="str">
        <f>IF($A56="","",(D56*G56))</f>
        <v/>
      </c>
    </row>
    <row r="57" spans="1:12" x14ac:dyDescent="0.25">
      <c r="D57" s="11"/>
      <c r="E57" s="11"/>
      <c r="F57" s="11"/>
      <c r="G57" s="12"/>
      <c r="H57" s="13"/>
      <c r="I57" s="14" t="str">
        <f>IF($A57="","",MAX(0,(E57-D57)))</f>
        <v/>
      </c>
      <c r="J57" s="14" t="str">
        <f>IF($A57="","",IF((H57=""),"",(H57-TODAY())))</f>
        <v/>
      </c>
      <c r="K57" s="15" t="str">
        <f>IF($A57="","",IF((D57&lt;=F57),"Reorder","OK"))</f>
        <v/>
      </c>
      <c r="L57" s="16" t="str">
        <f>IF($A57="","",(D57*G57))</f>
        <v/>
      </c>
    </row>
    <row r="58" spans="1:12" x14ac:dyDescent="0.25">
      <c r="D58" s="11"/>
      <c r="E58" s="11"/>
      <c r="F58" s="11"/>
      <c r="G58" s="12"/>
      <c r="H58" s="13"/>
      <c r="I58" s="14" t="str">
        <f>IF($A58="","",MAX(0,(E58-D58)))</f>
        <v/>
      </c>
      <c r="J58" s="14" t="str">
        <f>IF($A58="","",IF((H58=""),"",(H58-TODAY())))</f>
        <v/>
      </c>
      <c r="K58" s="15" t="str">
        <f>IF($A58="","",IF((D58&lt;=F58),"Reorder","OK"))</f>
        <v/>
      </c>
      <c r="L58" s="16" t="str">
        <f>IF($A58="","",(D58*G58))</f>
        <v/>
      </c>
    </row>
    <row r="59" spans="1:12" x14ac:dyDescent="0.25">
      <c r="D59" s="11"/>
      <c r="E59" s="11"/>
      <c r="F59" s="11"/>
      <c r="G59" s="12"/>
      <c r="H59" s="13"/>
      <c r="I59" s="14" t="str">
        <f>IF($A59="","",MAX(0,(E59-D59)))</f>
        <v/>
      </c>
      <c r="J59" s="14" t="str">
        <f>IF($A59="","",IF((H59=""),"",(H59-TODAY())))</f>
        <v/>
      </c>
      <c r="K59" s="15" t="str">
        <f>IF($A59="","",IF((D59&lt;=F59),"Reorder","OK"))</f>
        <v/>
      </c>
      <c r="L59" s="16" t="str">
        <f>IF($A59="","",(D59*G59))</f>
        <v/>
      </c>
    </row>
    <row r="60" spans="1:12" x14ac:dyDescent="0.25">
      <c r="D60" s="11"/>
      <c r="E60" s="11"/>
      <c r="F60" s="11"/>
      <c r="G60" s="12"/>
      <c r="H60" s="13"/>
      <c r="I60" s="14" t="str">
        <f>IF($A60="","",MAX(0,(E60-D60)))</f>
        <v/>
      </c>
      <c r="J60" s="14" t="str">
        <f>IF($A60="","",IF((H60=""),"",(H60-TODAY())))</f>
        <v/>
      </c>
      <c r="K60" s="15" t="str">
        <f>IF($A60="","",IF((D60&lt;=F60),"Reorder","OK"))</f>
        <v/>
      </c>
      <c r="L60" s="16" t="str">
        <f>IF($A60="","",(D60*G60))</f>
        <v/>
      </c>
    </row>
    <row r="61" spans="1:12" x14ac:dyDescent="0.25">
      <c r="D61" s="11"/>
      <c r="E61" s="11"/>
      <c r="F61" s="11"/>
      <c r="G61" s="12"/>
      <c r="H61" s="13"/>
      <c r="I61" s="14" t="str">
        <f>IF($A61="","",MAX(0,(E61-D61)))</f>
        <v/>
      </c>
      <c r="J61" s="14" t="str">
        <f>IF($A61="","",IF((H61=""),"",(H61-TODAY())))</f>
        <v/>
      </c>
      <c r="K61" s="15" t="str">
        <f>IF($A61="","",IF((D61&lt;=F61),"Reorder","OK"))</f>
        <v/>
      </c>
      <c r="L61" s="16" t="str">
        <f>IF($A61="","",(D61*G61))</f>
        <v/>
      </c>
    </row>
    <row r="62" spans="1:12" x14ac:dyDescent="0.25">
      <c r="D62" s="11"/>
      <c r="E62" s="11"/>
      <c r="F62" s="11"/>
      <c r="G62" s="12"/>
      <c r="H62" s="13"/>
      <c r="I62" s="14" t="str">
        <f>IF($A62="","",MAX(0,(E62-D62)))</f>
        <v/>
      </c>
      <c r="J62" s="14" t="str">
        <f>IF($A62="","",IF((H62=""),"",(H62-TODAY())))</f>
        <v/>
      </c>
      <c r="K62" s="15" t="str">
        <f>IF($A62="","",IF((D62&lt;=F62),"Reorder","OK"))</f>
        <v/>
      </c>
      <c r="L62" s="16" t="str">
        <f>IF($A62="","",(D62*G62))</f>
        <v/>
      </c>
    </row>
    <row r="63" spans="1:12" x14ac:dyDescent="0.25">
      <c r="D63" s="11"/>
      <c r="E63" s="11"/>
      <c r="F63" s="11"/>
      <c r="G63" s="12"/>
      <c r="H63" s="13"/>
      <c r="I63" s="14" t="str">
        <f>IF($A63="","",MAX(0,(E63-D63)))</f>
        <v/>
      </c>
      <c r="J63" s="14" t="str">
        <f>IF($A63="","",IF((H63=""),"",(H63-TODAY())))</f>
        <v/>
      </c>
      <c r="K63" s="15" t="str">
        <f>IF($A63="","",IF((D63&lt;=F63),"Reorder","OK"))</f>
        <v/>
      </c>
      <c r="L63" s="16" t="str">
        <f>IF($A63="","",(D63*G63))</f>
        <v/>
      </c>
    </row>
    <row r="64" spans="1:12" x14ac:dyDescent="0.25">
      <c r="D64" s="11"/>
      <c r="E64" s="11"/>
      <c r="F64" s="11"/>
      <c r="G64" s="12"/>
      <c r="H64" s="13"/>
      <c r="I64" s="14" t="str">
        <f>IF($A64="","",MAX(0,(E64-D64)))</f>
        <v/>
      </c>
      <c r="J64" s="14" t="str">
        <f>IF($A64="","",IF((H64=""),"",(H64-TODAY())))</f>
        <v/>
      </c>
      <c r="K64" s="15" t="str">
        <f>IF($A64="","",IF((D64&lt;=F64),"Reorder","OK"))</f>
        <v/>
      </c>
      <c r="L64" s="16" t="str">
        <f>IF($A64="","",(D64*G64))</f>
        <v/>
      </c>
    </row>
    <row r="65" spans="1:12" x14ac:dyDescent="0.25">
      <c r="D65" s="11"/>
      <c r="E65" s="11"/>
      <c r="F65" s="11"/>
      <c r="G65" s="12"/>
      <c r="H65" s="13"/>
      <c r="I65" s="14" t="str">
        <f>IF($A65="","",MAX(0,(E65-D65)))</f>
        <v/>
      </c>
      <c r="J65" s="14" t="str">
        <f>IF($A65="","",IF((H65=""),"",(H65-TODAY())))</f>
        <v/>
      </c>
      <c r="K65" s="15" t="str">
        <f>IF($A65="","",IF((D65&lt;=F65),"Reorder","OK"))</f>
        <v/>
      </c>
      <c r="L65" s="16" t="str">
        <f>IF($A65="","",(D65*G65))</f>
        <v/>
      </c>
    </row>
    <row r="66" spans="1:12" x14ac:dyDescent="0.25">
      <c r="D66" s="11"/>
      <c r="E66" s="11"/>
      <c r="F66" s="11"/>
      <c r="G66" s="12"/>
      <c r="H66" s="13"/>
      <c r="I66" s="14" t="str">
        <f>IF($A66="","",MAX(0,(E66-D66)))</f>
        <v/>
      </c>
      <c r="J66" s="14" t="str">
        <f>IF($A66="","",IF((H66=""),"",(H66-TODAY())))</f>
        <v/>
      </c>
      <c r="K66" s="15" t="str">
        <f>IF($A66="","",IF((D66&lt;=F66),"Reorder","OK"))</f>
        <v/>
      </c>
      <c r="L66" s="16" t="str">
        <f>IF($A66="","",(D66*G66))</f>
        <v/>
      </c>
    </row>
    <row r="67" spans="1:12" x14ac:dyDescent="0.25">
      <c r="D67" s="11"/>
      <c r="E67" s="11"/>
      <c r="F67" s="11"/>
      <c r="G67" s="12"/>
      <c r="H67" s="13"/>
      <c r="I67" s="14" t="str">
        <f>IF($A67="","",MAX(0,(E67-D67)))</f>
        <v/>
      </c>
      <c r="J67" s="14" t="str">
        <f>IF($A67="","",IF((H67=""),"",(H67-TODAY())))</f>
        <v/>
      </c>
      <c r="K67" s="15" t="str">
        <f>IF($A67="","",IF((D67&lt;=F67),"Reorder","OK"))</f>
        <v/>
      </c>
      <c r="L67" s="16" t="str">
        <f>IF($A67="","",(D67*G67))</f>
        <v/>
      </c>
    </row>
    <row r="68" spans="1:12" x14ac:dyDescent="0.25">
      <c r="D68" s="11"/>
      <c r="E68" s="11"/>
      <c r="F68" s="11"/>
      <c r="G68" s="12"/>
      <c r="H68" s="13"/>
      <c r="I68" s="14" t="str">
        <f>IF($A68="","",MAX(0,(E68-D68)))</f>
        <v/>
      </c>
      <c r="J68" s="14" t="str">
        <f>IF($A68="","",IF((H68=""),"",(H68-TODAY())))</f>
        <v/>
      </c>
      <c r="K68" s="15" t="str">
        <f>IF($A68="","",IF((D68&lt;=F68),"Reorder","OK"))</f>
        <v/>
      </c>
      <c r="L68" s="16" t="str">
        <f>IF($A68="","",(D68*G68))</f>
        <v/>
      </c>
    </row>
    <row r="69" spans="1:12" x14ac:dyDescent="0.25">
      <c r="D69" s="11"/>
      <c r="E69" s="11"/>
      <c r="F69" s="11"/>
      <c r="G69" s="12"/>
      <c r="H69" s="13"/>
      <c r="I69" s="14" t="str">
        <f>IF($A69="","",MAX(0,(E69-D69)))</f>
        <v/>
      </c>
      <c r="J69" s="14" t="str">
        <f>IF($A69="","",IF((H69=""),"",(H69-TODAY())))</f>
        <v/>
      </c>
      <c r="K69" s="15" t="str">
        <f>IF($A69="","",IF((D69&lt;=F69),"Reorder","OK"))</f>
        <v/>
      </c>
      <c r="L69" s="16" t="str">
        <f>IF($A69="","",(D69*G69))</f>
        <v/>
      </c>
    </row>
    <row r="70" spans="1:12" x14ac:dyDescent="0.25">
      <c r="D70" s="11"/>
      <c r="E70" s="11"/>
      <c r="F70" s="11"/>
      <c r="G70" s="12"/>
      <c r="H70" s="13"/>
      <c r="I70" s="14" t="str">
        <f>IF($A70="","",MAX(0,(E70-D70)))</f>
        <v/>
      </c>
      <c r="J70" s="14" t="str">
        <f>IF($A70="","",IF((H70=""),"",(H70-TODAY())))</f>
        <v/>
      </c>
      <c r="K70" s="15" t="str">
        <f>IF($A70="","",IF((D70&lt;=F70),"Reorder","OK"))</f>
        <v/>
      </c>
      <c r="L70" s="16" t="str">
        <f>IF($A70="","",(D70*G70))</f>
        <v/>
      </c>
    </row>
    <row r="71" spans="1:12" x14ac:dyDescent="0.25">
      <c r="D71" s="11"/>
      <c r="E71" s="11"/>
      <c r="F71" s="11"/>
      <c r="G71" s="12"/>
      <c r="H71" s="13"/>
      <c r="I71" s="14" t="str">
        <f>IF($A71="","",MAX(0,(E71-D71)))</f>
        <v/>
      </c>
      <c r="J71" s="14" t="str">
        <f>IF($A71="","",IF((H71=""),"",(H71-TODAY())))</f>
        <v/>
      </c>
      <c r="K71" s="15" t="str">
        <f>IF($A71="","",IF((D71&lt;=F71),"Reorder","OK"))</f>
        <v/>
      </c>
      <c r="L71" s="16" t="str">
        <f>IF($A71="","",(D71*G71))</f>
        <v/>
      </c>
    </row>
    <row r="72" spans="1:12" x14ac:dyDescent="0.25">
      <c r="D72" s="11"/>
      <c r="E72" s="11"/>
      <c r="F72" s="11"/>
      <c r="G72" s="12"/>
      <c r="H72" s="13"/>
      <c r="I72" s="14" t="str">
        <f>IF($A72="","",MAX(0,(E72-D72)))</f>
        <v/>
      </c>
      <c r="J72" s="14" t="str">
        <f>IF($A72="","",IF((H72=""),"",(H72-TODAY())))</f>
        <v/>
      </c>
      <c r="K72" s="15" t="str">
        <f>IF($A72="","",IF((D72&lt;=F72),"Reorder","OK"))</f>
        <v/>
      </c>
      <c r="L72" s="16" t="str">
        <f>IF($A72="","",(D72*G72))</f>
        <v/>
      </c>
    </row>
    <row r="73" spans="1:12" x14ac:dyDescent="0.25">
      <c r="D73" s="11"/>
      <c r="E73" s="11"/>
      <c r="F73" s="11"/>
      <c r="G73" s="12"/>
      <c r="H73" s="13"/>
      <c r="I73" s="14" t="str">
        <f>IF($A73="","",MAX(0,(E73-D73)))</f>
        <v/>
      </c>
      <c r="J73" s="14" t="str">
        <f>IF($A73="","",IF((H73=""),"",(H73-TODAY())))</f>
        <v/>
      </c>
      <c r="K73" s="15" t="str">
        <f>IF($A73="","",IF((D73&lt;=F73),"Reorder","OK"))</f>
        <v/>
      </c>
      <c r="L73" s="16" t="str">
        <f>IF($A73="","",(D73*G73))</f>
        <v/>
      </c>
    </row>
    <row r="74" spans="1:12" x14ac:dyDescent="0.25">
      <c r="D74" s="11"/>
      <c r="E74" s="11"/>
      <c r="F74" s="11"/>
      <c r="G74" s="12"/>
      <c r="H74" s="13"/>
      <c r="I74" s="14" t="str">
        <f>IF($A74="","",MAX(0,(E74-D74)))</f>
        <v/>
      </c>
      <c r="J74" s="14" t="str">
        <f>IF($A74="","",IF((H74=""),"",(H74-TODAY())))</f>
        <v/>
      </c>
      <c r="K74" s="15" t="str">
        <f>IF($A74="","",IF((D74&lt;=F74),"Reorder","OK"))</f>
        <v/>
      </c>
      <c r="L74" s="16" t="str">
        <f>IF($A74="","",(D74*G74))</f>
        <v/>
      </c>
    </row>
    <row r="75" spans="1:12" x14ac:dyDescent="0.25">
      <c r="D75" s="11"/>
      <c r="E75" s="11"/>
      <c r="F75" s="11"/>
      <c r="G75" s="12"/>
      <c r="H75" s="13"/>
      <c r="I75" s="14" t="str">
        <f>IF($A75="","",MAX(0,(E75-D75)))</f>
        <v/>
      </c>
      <c r="J75" s="14" t="str">
        <f>IF($A75="","",IF((H75=""),"",(H75-TODAY())))</f>
        <v/>
      </c>
      <c r="K75" s="15" t="str">
        <f>IF($A75="","",IF((D75&lt;=F75),"Reorder","OK"))</f>
        <v/>
      </c>
      <c r="L75" s="16" t="str">
        <f>IF($A75="","",(D75*G75))</f>
        <v/>
      </c>
    </row>
    <row r="76" spans="1:12" x14ac:dyDescent="0.25">
      <c r="D76" s="11"/>
      <c r="E76" s="11"/>
      <c r="F76" s="11"/>
      <c r="G76" s="12"/>
      <c r="H76" s="13"/>
      <c r="I76" s="14" t="str">
        <f>IF($A76="","",MAX(0,(E76-D76)))</f>
        <v/>
      </c>
      <c r="J76" s="14" t="str">
        <f>IF($A76="","",IF((H76=""),"",(H76-TODAY())))</f>
        <v/>
      </c>
      <c r="K76" s="15" t="str">
        <f>IF($A76="","",IF((D76&lt;=F76),"Reorder","OK"))</f>
        <v/>
      </c>
      <c r="L76" s="16" t="str">
        <f>IF($A76="","",(D76*G76))</f>
        <v/>
      </c>
    </row>
    <row r="77" spans="1:12" x14ac:dyDescent="0.25">
      <c r="D77" s="11"/>
      <c r="E77" s="11"/>
      <c r="F77" s="11"/>
      <c r="G77" s="12"/>
      <c r="H77" s="13"/>
      <c r="I77" s="14" t="str">
        <f>IF($A77="","",MAX(0,(E77-D77)))</f>
        <v/>
      </c>
      <c r="J77" s="14" t="str">
        <f>IF($A77="","",IF((H77=""),"",(H77-TODAY())))</f>
        <v/>
      </c>
      <c r="K77" s="15" t="str">
        <f>IF($A77="","",IF((D77&lt;=F77),"Reorder","OK"))</f>
        <v/>
      </c>
      <c r="L77" s="16" t="str">
        <f>IF($A77="","",(D77*G77))</f>
        <v/>
      </c>
    </row>
    <row r="78" spans="1:12" x14ac:dyDescent="0.25">
      <c r="D78" s="11"/>
      <c r="E78" s="11"/>
      <c r="F78" s="11"/>
      <c r="G78" s="12"/>
      <c r="H78" s="13"/>
      <c r="I78" s="14" t="str">
        <f>IF($A78="","",MAX(0,(E78-D78)))</f>
        <v/>
      </c>
      <c r="J78" s="14" t="str">
        <f>IF($A78="","",IF((H78=""),"",(H78-TODAY())))</f>
        <v/>
      </c>
      <c r="K78" s="15" t="str">
        <f>IF($A78="","",IF((D78&lt;=F78),"Reorder","OK"))</f>
        <v/>
      </c>
      <c r="L78" s="16" t="str">
        <f>IF($A78="","",(D78*G78))</f>
        <v/>
      </c>
    </row>
    <row r="79" spans="1:12" x14ac:dyDescent="0.25">
      <c r="D79" s="11"/>
      <c r="E79" s="11"/>
      <c r="F79" s="11"/>
      <c r="G79" s="12"/>
      <c r="H79" s="13"/>
      <c r="I79" s="14" t="str">
        <f>IF($A79="","",MAX(0,(E79-D79)))</f>
        <v/>
      </c>
      <c r="J79" s="14" t="str">
        <f>IF($A79="","",IF((H79=""),"",(H79-TODAY())))</f>
        <v/>
      </c>
      <c r="K79" s="15" t="str">
        <f>IF($A79="","",IF((D79&lt;=F79),"Reorder","OK"))</f>
        <v/>
      </c>
      <c r="L79" s="16" t="str">
        <f>IF($A79="","",(D79*G79))</f>
        <v/>
      </c>
    </row>
    <row r="80" spans="1:12" x14ac:dyDescent="0.25">
      <c r="D80" s="11"/>
      <c r="E80" s="11"/>
      <c r="F80" s="11"/>
      <c r="G80" s="12"/>
      <c r="H80" s="13"/>
      <c r="I80" s="14" t="str">
        <f>IF($A80="","",MAX(0,(E80-D80)))</f>
        <v/>
      </c>
      <c r="J80" s="14" t="str">
        <f>IF($A80="","",IF((H80=""),"",(H80-TODAY())))</f>
        <v/>
      </c>
      <c r="K80" s="15" t="str">
        <f>IF($A80="","",IF((D80&lt;=F80),"Reorder","OK"))</f>
        <v/>
      </c>
      <c r="L80" s="16" t="str">
        <f>IF($A80="","",(D80*G80))</f>
        <v/>
      </c>
    </row>
    <row r="81" spans="1:12" x14ac:dyDescent="0.25">
      <c r="D81" s="11"/>
      <c r="E81" s="11"/>
      <c r="F81" s="11"/>
      <c r="G81" s="12"/>
      <c r="H81" s="13"/>
      <c r="I81" s="14" t="str">
        <f>IF($A81="","",MAX(0,(E81-D81)))</f>
        <v/>
      </c>
      <c r="J81" s="14" t="str">
        <f>IF($A81="","",IF((H81=""),"",(H81-TODAY())))</f>
        <v/>
      </c>
      <c r="K81" s="15" t="str">
        <f>IF($A81="","",IF((D81&lt;=F81),"Reorder","OK"))</f>
        <v/>
      </c>
      <c r="L81" s="16" t="str">
        <f>IF($A81="","",(D81*G81))</f>
        <v/>
      </c>
    </row>
    <row r="82" spans="1:12" x14ac:dyDescent="0.25">
      <c r="D82" s="11"/>
      <c r="E82" s="11"/>
      <c r="F82" s="11"/>
      <c r="G82" s="12"/>
      <c r="H82" s="13"/>
      <c r="I82" s="14" t="str">
        <f>IF($A82="","",MAX(0,(E82-D82)))</f>
        <v/>
      </c>
      <c r="J82" s="14" t="str">
        <f>IF($A82="","",IF((H82=""),"",(H82-TODAY())))</f>
        <v/>
      </c>
      <c r="K82" s="15" t="str">
        <f>IF($A82="","",IF((D82&lt;=F82),"Reorder","OK"))</f>
        <v/>
      </c>
      <c r="L82" s="16" t="str">
        <f>IF($A82="","",(D82*G82))</f>
        <v/>
      </c>
    </row>
    <row r="83" spans="1:12" x14ac:dyDescent="0.25">
      <c r="D83" s="11"/>
      <c r="E83" s="11"/>
      <c r="F83" s="11"/>
      <c r="G83" s="12"/>
      <c r="H83" s="13"/>
      <c r="I83" s="14" t="str">
        <f>IF($A83="","",MAX(0,(E83-D83)))</f>
        <v/>
      </c>
      <c r="J83" s="14" t="str">
        <f>IF($A83="","",IF((H83=""),"",(H83-TODAY())))</f>
        <v/>
      </c>
      <c r="K83" s="15" t="str">
        <f>IF($A83="","",IF((D83&lt;=F83),"Reorder","OK"))</f>
        <v/>
      </c>
      <c r="L83" s="16" t="str">
        <f>IF($A83="","",(D83*G83))</f>
        <v/>
      </c>
    </row>
    <row r="84" spans="1:12" x14ac:dyDescent="0.25">
      <c r="D84" s="11"/>
      <c r="E84" s="11"/>
      <c r="F84" s="11"/>
      <c r="G84" s="12"/>
      <c r="H84" s="13"/>
      <c r="I84" s="14" t="str">
        <f>IF($A84="","",MAX(0,(E84-D84)))</f>
        <v/>
      </c>
      <c r="J84" s="14" t="str">
        <f>IF($A84="","",IF((H84=""),"",(H84-TODAY())))</f>
        <v/>
      </c>
      <c r="K84" s="15" t="str">
        <f>IF($A84="","",IF((D84&lt;=F84),"Reorder","OK"))</f>
        <v/>
      </c>
      <c r="L84" s="16" t="str">
        <f>IF($A84="","",(D84*G84))</f>
        <v/>
      </c>
    </row>
    <row r="85" spans="1:12" x14ac:dyDescent="0.25">
      <c r="D85" s="11"/>
      <c r="E85" s="11"/>
      <c r="F85" s="11"/>
      <c r="G85" s="12"/>
      <c r="H85" s="13"/>
      <c r="I85" s="14" t="str">
        <f>IF($A85="","",MAX(0,(E85-D85)))</f>
        <v/>
      </c>
      <c r="J85" s="14" t="str">
        <f>IF($A85="","",IF((H85=""),"",(H85-TODAY())))</f>
        <v/>
      </c>
      <c r="K85" s="15" t="str">
        <f>IF($A85="","",IF((D85&lt;=F85),"Reorder","OK"))</f>
        <v/>
      </c>
      <c r="L85" s="16" t="str">
        <f>IF($A85="","",(D85*G85))</f>
        <v/>
      </c>
    </row>
    <row r="86" spans="1:12" x14ac:dyDescent="0.25">
      <c r="D86" s="11"/>
      <c r="E86" s="11"/>
      <c r="F86" s="11"/>
      <c r="G86" s="12"/>
      <c r="H86" s="13"/>
      <c r="I86" s="14" t="str">
        <f>IF($A86="","",MAX(0,(E86-D86)))</f>
        <v/>
      </c>
      <c r="J86" s="14" t="str">
        <f>IF($A86="","",IF((H86=""),"",(H86-TODAY())))</f>
        <v/>
      </c>
      <c r="K86" s="15" t="str">
        <f>IF($A86="","",IF((D86&lt;=F86),"Reorder","OK"))</f>
        <v/>
      </c>
      <c r="L86" s="16" t="str">
        <f>IF($A86="","",(D86*G86))</f>
        <v/>
      </c>
    </row>
    <row r="87" spans="1:12" x14ac:dyDescent="0.25">
      <c r="D87" s="11"/>
      <c r="E87" s="11"/>
      <c r="F87" s="11"/>
      <c r="G87" s="12"/>
      <c r="H87" s="13"/>
      <c r="I87" s="14" t="str">
        <f>IF($A87="","",MAX(0,(E87-D87)))</f>
        <v/>
      </c>
      <c r="J87" s="14" t="str">
        <f>IF($A87="","",IF((H87=""),"",(H87-TODAY())))</f>
        <v/>
      </c>
      <c r="K87" s="15" t="str">
        <f>IF($A87="","",IF((D87&lt;=F87),"Reorder","OK"))</f>
        <v/>
      </c>
      <c r="L87" s="16" t="str">
        <f>IF($A87="","",(D87*G87))</f>
        <v/>
      </c>
    </row>
    <row r="88" spans="1:12" x14ac:dyDescent="0.25">
      <c r="D88" s="11"/>
      <c r="E88" s="11"/>
      <c r="F88" s="11"/>
      <c r="G88" s="12"/>
      <c r="H88" s="13"/>
      <c r="I88" s="14" t="str">
        <f>IF($A88="","",MAX(0,(E88-D88)))</f>
        <v/>
      </c>
      <c r="J88" s="14" t="str">
        <f>IF($A88="","",IF((H88=""),"",(H88-TODAY())))</f>
        <v/>
      </c>
      <c r="K88" s="15" t="str">
        <f>IF($A88="","",IF((D88&lt;=F88),"Reorder","OK"))</f>
        <v/>
      </c>
      <c r="L88" s="16" t="str">
        <f>IF($A88="","",(D88*G88))</f>
        <v/>
      </c>
    </row>
    <row r="89" spans="1:12" x14ac:dyDescent="0.25">
      <c r="D89" s="11"/>
      <c r="E89" s="11"/>
      <c r="F89" s="11"/>
      <c r="G89" s="12"/>
      <c r="H89" s="13"/>
      <c r="I89" s="14" t="str">
        <f>IF($A89="","",MAX(0,(E89-D89)))</f>
        <v/>
      </c>
      <c r="J89" s="14" t="str">
        <f>IF($A89="","",IF((H89=""),"",(H89-TODAY())))</f>
        <v/>
      </c>
      <c r="K89" s="15" t="str">
        <f>IF($A89="","",IF((D89&lt;=F89),"Reorder","OK"))</f>
        <v/>
      </c>
      <c r="L89" s="16" t="str">
        <f>IF($A89="","",(D89*G89))</f>
        <v/>
      </c>
    </row>
    <row r="90" spans="1:12" x14ac:dyDescent="0.25">
      <c r="D90" s="11"/>
      <c r="E90" s="11"/>
      <c r="F90" s="11"/>
      <c r="G90" s="12"/>
      <c r="H90" s="13"/>
      <c r="I90" s="14" t="str">
        <f>IF($A90="","",MAX(0,(E90-D90)))</f>
        <v/>
      </c>
      <c r="J90" s="14" t="str">
        <f>IF($A90="","",IF((H90=""),"",(H90-TODAY())))</f>
        <v/>
      </c>
      <c r="K90" s="15" t="str">
        <f>IF($A90="","",IF((D90&lt;=F90),"Reorder","OK"))</f>
        <v/>
      </c>
      <c r="L90" s="16" t="str">
        <f>IF($A90="","",(D90*G90))</f>
        <v/>
      </c>
    </row>
    <row r="91" spans="1:12" x14ac:dyDescent="0.25">
      <c r="D91" s="11"/>
      <c r="E91" s="11"/>
      <c r="F91" s="11"/>
      <c r="G91" s="12"/>
      <c r="H91" s="13"/>
      <c r="I91" s="14" t="str">
        <f>IF($A91="","",MAX(0,(E91-D91)))</f>
        <v/>
      </c>
      <c r="J91" s="14" t="str">
        <f>IF($A91="","",IF((H91=""),"",(H91-TODAY())))</f>
        <v/>
      </c>
      <c r="K91" s="15" t="str">
        <f>IF($A91="","",IF((D91&lt;=F91),"Reorder","OK"))</f>
        <v/>
      </c>
      <c r="L91" s="16" t="str">
        <f>IF($A91="","",(D91*G91))</f>
        <v/>
      </c>
    </row>
    <row r="92" spans="1:12" x14ac:dyDescent="0.25">
      <c r="D92" s="11"/>
      <c r="E92" s="11"/>
      <c r="F92" s="11"/>
      <c r="G92" s="12"/>
      <c r="H92" s="13"/>
      <c r="I92" s="14" t="str">
        <f>IF($A92="","",MAX(0,(E92-D92)))</f>
        <v/>
      </c>
      <c r="J92" s="14" t="str">
        <f>IF($A92="","",IF((H92=""),"",(H92-TODAY())))</f>
        <v/>
      </c>
      <c r="K92" s="15" t="str">
        <f>IF($A92="","",IF((D92&lt;=F92),"Reorder","OK"))</f>
        <v/>
      </c>
      <c r="L92" s="16" t="str">
        <f>IF($A92="","",(D92*G92))</f>
        <v/>
      </c>
    </row>
    <row r="93" spans="1:12" x14ac:dyDescent="0.25">
      <c r="D93" s="11"/>
      <c r="E93" s="11"/>
      <c r="F93" s="11"/>
      <c r="G93" s="12"/>
      <c r="H93" s="13"/>
      <c r="I93" s="14" t="str">
        <f>IF($A93="","",MAX(0,(E93-D93)))</f>
        <v/>
      </c>
      <c r="J93" s="14" t="str">
        <f>IF($A93="","",IF((H93=""),"",(H93-TODAY())))</f>
        <v/>
      </c>
      <c r="K93" s="15" t="str">
        <f>IF($A93="","",IF((D93&lt;=F93),"Reorder","OK"))</f>
        <v/>
      </c>
      <c r="L93" s="16" t="str">
        <f>IF($A93="","",(D93*G93))</f>
        <v/>
      </c>
    </row>
    <row r="94" spans="1:12" x14ac:dyDescent="0.25">
      <c r="D94" s="11"/>
      <c r="E94" s="11"/>
      <c r="F94" s="11"/>
      <c r="G94" s="12"/>
      <c r="H94" s="13"/>
      <c r="I94" s="14" t="str">
        <f>IF($A94="","",MAX(0,(E94-D94)))</f>
        <v/>
      </c>
      <c r="J94" s="14" t="str">
        <f>IF($A94="","",IF((H94=""),"",(H94-TODAY())))</f>
        <v/>
      </c>
      <c r="K94" s="15" t="str">
        <f>IF($A94="","",IF((D94&lt;=F94),"Reorder","OK"))</f>
        <v/>
      </c>
      <c r="L94" s="16" t="str">
        <f>IF($A94="","",(D94*G94))</f>
        <v/>
      </c>
    </row>
    <row r="95" spans="1:12" x14ac:dyDescent="0.25">
      <c r="D95" s="11"/>
      <c r="E95" s="11"/>
      <c r="F95" s="11"/>
      <c r="G95" s="12"/>
      <c r="H95" s="13"/>
      <c r="I95" s="14" t="str">
        <f>IF($A95="","",MAX(0,(E95-D95)))</f>
        <v/>
      </c>
      <c r="J95" s="14" t="str">
        <f>IF($A95="","",IF((H95=""),"",(H95-TODAY())))</f>
        <v/>
      </c>
      <c r="K95" s="15" t="str">
        <f>IF($A95="","",IF((D95&lt;=F95),"Reorder","OK"))</f>
        <v/>
      </c>
      <c r="L95" s="16" t="str">
        <f>IF($A95="","",(D95*G95))</f>
        <v/>
      </c>
    </row>
    <row r="96" spans="1:12" x14ac:dyDescent="0.25">
      <c r="D96" s="11"/>
      <c r="E96" s="11"/>
      <c r="F96" s="11"/>
      <c r="G96" s="12"/>
      <c r="H96" s="13"/>
      <c r="I96" s="14" t="str">
        <f>IF($A96="","",MAX(0,(E96-D96)))</f>
        <v/>
      </c>
      <c r="J96" s="14" t="str">
        <f>IF($A96="","",IF((H96=""),"",(H96-TODAY())))</f>
        <v/>
      </c>
      <c r="K96" s="15" t="str">
        <f>IF($A96="","",IF((D96&lt;=F96),"Reorder","OK"))</f>
        <v/>
      </c>
      <c r="L96" s="16" t="str">
        <f>IF($A96="","",(D96*G96))</f>
        <v/>
      </c>
    </row>
    <row r="97" spans="1:12" x14ac:dyDescent="0.25">
      <c r="D97" s="11"/>
      <c r="E97" s="11"/>
      <c r="F97" s="11"/>
      <c r="G97" s="12"/>
      <c r="H97" s="13"/>
      <c r="I97" s="14" t="str">
        <f>IF($A97="","",MAX(0,(E97-D97)))</f>
        <v/>
      </c>
      <c r="J97" s="14" t="str">
        <f>IF($A97="","",IF((H97=""),"",(H97-TODAY())))</f>
        <v/>
      </c>
      <c r="K97" s="15" t="str">
        <f>IF($A97="","",IF((D97&lt;=F97),"Reorder","OK"))</f>
        <v/>
      </c>
      <c r="L97" s="16" t="str">
        <f>IF($A97="","",(D97*G97))</f>
        <v/>
      </c>
    </row>
    <row r="98" spans="1:12" x14ac:dyDescent="0.25">
      <c r="D98" s="11"/>
      <c r="E98" s="11"/>
      <c r="F98" s="11"/>
      <c r="G98" s="12"/>
      <c r="H98" s="13"/>
      <c r="I98" s="14" t="str">
        <f>IF($A98="","",MAX(0,(E98-D98)))</f>
        <v/>
      </c>
      <c r="J98" s="14" t="str">
        <f>IF($A98="","",IF((H98=""),"",(H98-TODAY())))</f>
        <v/>
      </c>
      <c r="K98" s="15" t="str">
        <f>IF($A98="","",IF((D98&lt;=F98),"Reorder","OK"))</f>
        <v/>
      </c>
      <c r="L98" s="16" t="str">
        <f>IF($A98="","",(D98*G98))</f>
        <v/>
      </c>
    </row>
    <row r="99" spans="1:12" x14ac:dyDescent="0.25">
      <c r="D99" s="11"/>
      <c r="E99" s="11"/>
      <c r="F99" s="11"/>
      <c r="G99" s="12"/>
      <c r="H99" s="13"/>
      <c r="I99" s="14" t="str">
        <f>IF($A99="","",MAX(0,(E99-D99)))</f>
        <v/>
      </c>
      <c r="J99" s="14" t="str">
        <f>IF($A99="","",IF((H99=""),"",(H99-TODAY())))</f>
        <v/>
      </c>
      <c r="K99" s="15" t="str">
        <f>IF($A99="","",IF((D99&lt;=F99),"Reorder","OK"))</f>
        <v/>
      </c>
      <c r="L99" s="16" t="str">
        <f>IF($A99="","",(D99*G99))</f>
        <v/>
      </c>
    </row>
    <row r="100" spans="1:12" x14ac:dyDescent="0.25">
      <c r="D100" s="11"/>
      <c r="E100" s="11"/>
      <c r="F100" s="11"/>
      <c r="G100" s="12"/>
      <c r="H100" s="13"/>
      <c r="I100" s="14" t="str">
        <f>IF($A100="","",MAX(0,(E100-D100)))</f>
        <v/>
      </c>
      <c r="J100" s="14" t="str">
        <f>IF($A100="","",IF((H100=""),"",(H100-TODAY())))</f>
        <v/>
      </c>
      <c r="K100" s="15" t="str">
        <f>IF($A100="","",IF((D100&lt;=F100),"Reorder","OK"))</f>
        <v/>
      </c>
      <c r="L100" s="16" t="str">
        <f>IF($A100="","",(D100*G100))</f>
        <v/>
      </c>
    </row>
    <row r="101" spans="1:12" x14ac:dyDescent="0.25">
      <c r="D101" s="11"/>
      <c r="E101" s="11"/>
      <c r="F101" s="11"/>
      <c r="G101" s="12"/>
      <c r="H101" s="13"/>
      <c r="I101" s="14" t="str">
        <f>IF($A101="","",MAX(0,(E101-D101)))</f>
        <v/>
      </c>
      <c r="J101" s="14" t="str">
        <f>IF($A101="","",IF((H101=""),"",(H101-TODAY())))</f>
        <v/>
      </c>
      <c r="K101" s="15" t="str">
        <f>IF($A101="","",IF((D101&lt;=F101),"Reorder","OK"))</f>
        <v/>
      </c>
      <c r="L101" s="16" t="str">
        <f>IF($A101="","",(D101*G101))</f>
        <v/>
      </c>
    </row>
    <row r="102" spans="1:12" x14ac:dyDescent="0.25">
      <c r="D102" s="11"/>
      <c r="E102" s="11"/>
      <c r="F102" s="11"/>
      <c r="G102" s="12"/>
      <c r="H102" s="13"/>
      <c r="I102" s="14" t="str">
        <f>IF($A102="","",MAX(0,(E102-D102)))</f>
        <v/>
      </c>
      <c r="J102" s="14" t="str">
        <f>IF($A102="","",IF((H102=""),"",(H102-TODAY())))</f>
        <v/>
      </c>
      <c r="K102" s="15" t="str">
        <f>IF($A102="","",IF((D102&lt;=F102),"Reorder","OK"))</f>
        <v/>
      </c>
      <c r="L102" s="16" t="str">
        <f>IF($A102="","",(D102*G102))</f>
        <v/>
      </c>
    </row>
    <row r="103" spans="1:12" x14ac:dyDescent="0.25">
      <c r="D103" s="11"/>
      <c r="E103" s="11"/>
      <c r="F103" s="11"/>
      <c r="G103" s="12"/>
      <c r="H103" s="13"/>
      <c r="I103" s="14" t="str">
        <f>IF($A103="","",MAX(0,(E103-D103)))</f>
        <v/>
      </c>
      <c r="J103" s="14" t="str">
        <f>IF($A103="","",IF((H103=""),"",(H103-TODAY())))</f>
        <v/>
      </c>
      <c r="K103" s="15" t="str">
        <f>IF($A103="","",IF((D103&lt;=F103),"Reorder","OK"))</f>
        <v/>
      </c>
      <c r="L103" s="16" t="str">
        <f>IF($A103="","",(D103*G103))</f>
        <v/>
      </c>
    </row>
    <row r="104" spans="1:12" x14ac:dyDescent="0.25">
      <c r="D104" s="11"/>
      <c r="E104" s="11"/>
      <c r="F104" s="11"/>
      <c r="G104" s="12"/>
      <c r="H104" s="13"/>
      <c r="I104" s="14" t="str">
        <f>IF($A104="","",MAX(0,(E104-D104)))</f>
        <v/>
      </c>
      <c r="J104" s="14" t="str">
        <f>IF($A104="","",IF((H104=""),"",(H104-TODAY())))</f>
        <v/>
      </c>
      <c r="K104" s="15" t="str">
        <f>IF($A104="","",IF((D104&lt;=F104),"Reorder","OK"))</f>
        <v/>
      </c>
      <c r="L104" s="16" t="str">
        <f>IF($A104="","",(D104*G104))</f>
        <v/>
      </c>
    </row>
    <row r="105" spans="1:12" x14ac:dyDescent="0.25">
      <c r="D105" s="11"/>
      <c r="E105" s="11"/>
      <c r="F105" s="11"/>
      <c r="G105" s="12"/>
      <c r="H105" s="13"/>
      <c r="I105" s="14" t="str">
        <f>IF($A105="","",MAX(0,(E105-D105)))</f>
        <v/>
      </c>
      <c r="J105" s="14" t="str">
        <f>IF($A105="","",IF((H105=""),"",(H105-TODAY())))</f>
        <v/>
      </c>
      <c r="K105" s="15" t="str">
        <f>IF($A105="","",IF((D105&lt;=F105),"Reorder","OK"))</f>
        <v/>
      </c>
      <c r="L105" s="16" t="str">
        <f>IF($A105="","",(D105*G105))</f>
        <v/>
      </c>
    </row>
    <row r="106" spans="1:12" x14ac:dyDescent="0.25">
      <c r="D106" s="11"/>
      <c r="E106" s="11"/>
      <c r="F106" s="11"/>
      <c r="G106" s="12"/>
      <c r="H106" s="13"/>
      <c r="I106" s="14" t="str">
        <f>IF($A106="","",MAX(0,(E106-D106)))</f>
        <v/>
      </c>
      <c r="J106" s="14" t="str">
        <f>IF($A106="","",IF((H106=""),"",(H106-TODAY())))</f>
        <v/>
      </c>
      <c r="K106" s="15" t="str">
        <f>IF($A106="","",IF((D106&lt;=F106),"Reorder","OK"))</f>
        <v/>
      </c>
      <c r="L106" s="16" t="str">
        <f>IF($A106="","",(D106*G106))</f>
        <v/>
      </c>
    </row>
    <row r="107" spans="1:12" x14ac:dyDescent="0.25">
      <c r="D107" s="11"/>
      <c r="E107" s="11"/>
      <c r="F107" s="11"/>
      <c r="G107" s="12"/>
      <c r="H107" s="13"/>
      <c r="I107" s="14" t="str">
        <f>IF($A107="","",MAX(0,(E107-D107)))</f>
        <v/>
      </c>
      <c r="J107" s="14" t="str">
        <f>IF($A107="","",IF((H107=""),"",(H107-TODAY())))</f>
        <v/>
      </c>
      <c r="K107" s="15" t="str">
        <f>IF($A107="","",IF((D107&lt;=F107),"Reorder","OK"))</f>
        <v/>
      </c>
      <c r="L107" s="16" t="str">
        <f>IF($A107="","",(D107*G107))</f>
        <v/>
      </c>
    </row>
    <row r="108" spans="1:12" x14ac:dyDescent="0.25">
      <c r="D108" s="11"/>
      <c r="E108" s="11"/>
      <c r="F108" s="11"/>
      <c r="G108" s="12"/>
      <c r="H108" s="13"/>
      <c r="I108" s="14" t="str">
        <f>IF($A108="","",MAX(0,(E108-D108)))</f>
        <v/>
      </c>
      <c r="J108" s="14" t="str">
        <f>IF($A108="","",IF((H108=""),"",(H108-TODAY())))</f>
        <v/>
      </c>
      <c r="K108" s="15" t="str">
        <f>IF($A108="","",IF((D108&lt;=F108),"Reorder","OK"))</f>
        <v/>
      </c>
      <c r="L108" s="16" t="str">
        <f>IF($A108="","",(D108*G108))</f>
        <v/>
      </c>
    </row>
    <row r="109" spans="1:12" x14ac:dyDescent="0.25">
      <c r="D109" s="11"/>
      <c r="E109" s="11"/>
      <c r="F109" s="11"/>
      <c r="G109" s="12"/>
      <c r="H109" s="13"/>
      <c r="I109" s="14" t="str">
        <f>IF($A109="","",MAX(0,(E109-D109)))</f>
        <v/>
      </c>
      <c r="J109" s="14" t="str">
        <f>IF($A109="","",IF((H109=""),"",(H109-TODAY())))</f>
        <v/>
      </c>
      <c r="K109" s="15" t="str">
        <f>IF($A109="","",IF((D109&lt;=F109),"Reorder","OK"))</f>
        <v/>
      </c>
      <c r="L109" s="16" t="str">
        <f>IF($A109="","",(D109*G109))</f>
        <v/>
      </c>
    </row>
    <row r="110" spans="1:12" x14ac:dyDescent="0.25">
      <c r="D110" s="11"/>
      <c r="E110" s="11"/>
      <c r="F110" s="11"/>
      <c r="G110" s="12"/>
      <c r="H110" s="13"/>
      <c r="I110" s="14" t="str">
        <f>IF($A110="","",MAX(0,(E110-D110)))</f>
        <v/>
      </c>
      <c r="J110" s="14" t="str">
        <f>IF($A110="","",IF((H110=""),"",(H110-TODAY())))</f>
        <v/>
      </c>
      <c r="K110" s="15" t="str">
        <f>IF($A110="","",IF((D110&lt;=F110),"Reorder","OK"))</f>
        <v/>
      </c>
      <c r="L110" s="16" t="str">
        <f>IF($A110="","",(D110*G110))</f>
        <v/>
      </c>
    </row>
    <row r="111" spans="1:12" x14ac:dyDescent="0.25">
      <c r="D111" s="11"/>
      <c r="E111" s="11"/>
      <c r="F111" s="11"/>
      <c r="G111" s="12"/>
      <c r="H111" s="13"/>
      <c r="I111" s="14" t="str">
        <f>IF($A111="","",MAX(0,(E111-D111)))</f>
        <v/>
      </c>
      <c r="J111" s="14" t="str">
        <f>IF($A111="","",IF((H111=""),"",(H111-TODAY())))</f>
        <v/>
      </c>
      <c r="K111" s="15" t="str">
        <f>IF($A111="","",IF((D111&lt;=F111),"Reorder","OK"))</f>
        <v/>
      </c>
      <c r="L111" s="16" t="str">
        <f>IF($A111="","",(D111*G111))</f>
        <v/>
      </c>
    </row>
    <row r="112" spans="1:12" x14ac:dyDescent="0.25">
      <c r="D112" s="11"/>
      <c r="E112" s="11"/>
      <c r="F112" s="11"/>
      <c r="G112" s="12"/>
      <c r="H112" s="13"/>
      <c r="I112" s="14" t="str">
        <f>IF($A112="","",MAX(0,(E112-D112)))</f>
        <v/>
      </c>
      <c r="J112" s="14" t="str">
        <f>IF($A112="","",IF((H112=""),"",(H112-TODAY())))</f>
        <v/>
      </c>
      <c r="K112" s="15" t="str">
        <f>IF($A112="","",IF((D112&lt;=F112),"Reorder","OK"))</f>
        <v/>
      </c>
      <c r="L112" s="16" t="str">
        <f>IF($A112="","",(D112*G112))</f>
        <v/>
      </c>
    </row>
    <row r="113" spans="1:12" x14ac:dyDescent="0.25">
      <c r="D113" s="11"/>
      <c r="E113" s="11"/>
      <c r="F113" s="11"/>
      <c r="G113" s="12"/>
      <c r="H113" s="13"/>
      <c r="I113" s="14" t="str">
        <f>IF($A113="","",MAX(0,(E113-D113)))</f>
        <v/>
      </c>
      <c r="J113" s="14" t="str">
        <f>IF($A113="","",IF((H113=""),"",(H113-TODAY())))</f>
        <v/>
      </c>
      <c r="K113" s="15" t="str">
        <f>IF($A113="","",IF((D113&lt;=F113),"Reorder","OK"))</f>
        <v/>
      </c>
      <c r="L113" s="16" t="str">
        <f>IF($A113="","",(D113*G113))</f>
        <v/>
      </c>
    </row>
    <row r="114" spans="1:12" x14ac:dyDescent="0.25">
      <c r="D114" s="11"/>
      <c r="E114" s="11"/>
      <c r="F114" s="11"/>
      <c r="G114" s="12"/>
      <c r="H114" s="13"/>
      <c r="I114" s="14" t="str">
        <f>IF($A114="","",MAX(0,(E114-D114)))</f>
        <v/>
      </c>
      <c r="J114" s="14" t="str">
        <f>IF($A114="","",IF((H114=""),"",(H114-TODAY())))</f>
        <v/>
      </c>
      <c r="K114" s="15" t="str">
        <f>IF($A114="","",IF((D114&lt;=F114),"Reorder","OK"))</f>
        <v/>
      </c>
      <c r="L114" s="16" t="str">
        <f>IF($A114="","",(D114*G114))</f>
        <v/>
      </c>
    </row>
    <row r="115" spans="1:12" x14ac:dyDescent="0.25">
      <c r="D115" s="11"/>
      <c r="E115" s="11"/>
      <c r="F115" s="11"/>
      <c r="G115" s="12"/>
      <c r="H115" s="13"/>
      <c r="I115" s="14" t="str">
        <f>IF($A115="","",MAX(0,(E115-D115)))</f>
        <v/>
      </c>
      <c r="J115" s="14" t="str">
        <f>IF($A115="","",IF((H115=""),"",(H115-TODAY())))</f>
        <v/>
      </c>
      <c r="K115" s="15" t="str">
        <f>IF($A115="","",IF((D115&lt;=F115),"Reorder","OK"))</f>
        <v/>
      </c>
      <c r="L115" s="16" t="str">
        <f>IF($A115="","",(D115*G115))</f>
        <v/>
      </c>
    </row>
    <row r="116" spans="1:12" x14ac:dyDescent="0.25">
      <c r="D116" s="11"/>
      <c r="E116" s="11"/>
      <c r="F116" s="11"/>
      <c r="G116" s="12"/>
      <c r="H116" s="13"/>
      <c r="I116" s="14" t="str">
        <f>IF($A116="","",MAX(0,(E116-D116)))</f>
        <v/>
      </c>
      <c r="J116" s="14" t="str">
        <f>IF($A116="","",IF((H116=""),"",(H116-TODAY())))</f>
        <v/>
      </c>
      <c r="K116" s="15" t="str">
        <f>IF($A116="","",IF((D116&lt;=F116),"Reorder","OK"))</f>
        <v/>
      </c>
      <c r="L116" s="16" t="str">
        <f>IF($A116="","",(D116*G116))</f>
        <v/>
      </c>
    </row>
    <row r="117" spans="1:12" x14ac:dyDescent="0.25">
      <c r="D117" s="11"/>
      <c r="E117" s="11"/>
      <c r="F117" s="11"/>
      <c r="G117" s="12"/>
      <c r="H117" s="13"/>
      <c r="I117" s="14" t="str">
        <f>IF($A117="","",MAX(0,(E117-D117)))</f>
        <v/>
      </c>
      <c r="J117" s="14" t="str">
        <f>IF($A117="","",IF((H117=""),"",(H117-TODAY())))</f>
        <v/>
      </c>
      <c r="K117" s="15" t="str">
        <f>IF($A117="","",IF((D117&lt;=F117),"Reorder","OK"))</f>
        <v/>
      </c>
      <c r="L117" s="16" t="str">
        <f>IF($A117="","",(D117*G117))</f>
        <v/>
      </c>
    </row>
    <row r="118" spans="1:12" x14ac:dyDescent="0.25">
      <c r="D118" s="11"/>
      <c r="E118" s="11"/>
      <c r="F118" s="11"/>
      <c r="G118" s="12"/>
      <c r="H118" s="13"/>
      <c r="I118" s="14" t="str">
        <f>IF($A118="","",MAX(0,(E118-D118)))</f>
        <v/>
      </c>
      <c r="J118" s="14" t="str">
        <f>IF($A118="","",IF((H118=""),"",(H118-TODAY())))</f>
        <v/>
      </c>
      <c r="K118" s="15" t="str">
        <f>IF($A118="","",IF((D118&lt;=F118),"Reorder","OK"))</f>
        <v/>
      </c>
      <c r="L118" s="16" t="str">
        <f>IF($A118="","",(D118*G118))</f>
        <v/>
      </c>
    </row>
    <row r="119" spans="1:12" x14ac:dyDescent="0.25">
      <c r="D119" s="11"/>
      <c r="E119" s="11"/>
      <c r="F119" s="11"/>
      <c r="G119" s="12"/>
      <c r="H119" s="13"/>
      <c r="I119" s="14" t="str">
        <f>IF($A119="","",MAX(0,(E119-D119)))</f>
        <v/>
      </c>
      <c r="J119" s="14" t="str">
        <f>IF($A119="","",IF((H119=""),"",(H119-TODAY())))</f>
        <v/>
      </c>
      <c r="K119" s="15" t="str">
        <f>IF($A119="","",IF((D119&lt;=F119),"Reorder","OK"))</f>
        <v/>
      </c>
      <c r="L119" s="16" t="str">
        <f>IF($A119="","",(D119*G119))</f>
        <v/>
      </c>
    </row>
    <row r="120" spans="1:12" x14ac:dyDescent="0.25">
      <c r="D120" s="11"/>
      <c r="E120" s="11"/>
      <c r="F120" s="11"/>
      <c r="G120" s="12"/>
      <c r="H120" s="13"/>
      <c r="I120" s="14" t="str">
        <f>IF($A120="","",MAX(0,(E120-D120)))</f>
        <v/>
      </c>
      <c r="J120" s="14" t="str">
        <f>IF($A120="","",IF((H120=""),"",(H120-TODAY())))</f>
        <v/>
      </c>
      <c r="K120" s="15" t="str">
        <f>IF($A120="","",IF((D120&lt;=F120),"Reorder","OK"))</f>
        <v/>
      </c>
      <c r="L120" s="16" t="str">
        <f>IF($A120="","",(D120*G120))</f>
        <v/>
      </c>
    </row>
    <row r="121" spans="1:12" x14ac:dyDescent="0.25">
      <c r="D121" s="11"/>
      <c r="E121" s="11"/>
      <c r="F121" s="11"/>
      <c r="G121" s="12"/>
      <c r="H121" s="13"/>
      <c r="I121" s="14" t="str">
        <f>IF($A121="","",MAX(0,(E121-D121)))</f>
        <v/>
      </c>
      <c r="J121" s="14" t="str">
        <f>IF($A121="","",IF((H121=""),"",(H121-TODAY())))</f>
        <v/>
      </c>
      <c r="K121" s="15" t="str">
        <f>IF($A121="","",IF((D121&lt;=F121),"Reorder","OK"))</f>
        <v/>
      </c>
      <c r="L121" s="16" t="str">
        <f>IF($A121="","",(D121*G121))</f>
        <v/>
      </c>
    </row>
    <row r="122" spans="1:12" x14ac:dyDescent="0.25">
      <c r="D122" s="11"/>
      <c r="E122" s="11"/>
      <c r="F122" s="11"/>
      <c r="G122" s="12"/>
      <c r="H122" s="13"/>
      <c r="I122" s="14" t="str">
        <f>IF($A122="","",MAX(0,(E122-D122)))</f>
        <v/>
      </c>
      <c r="J122" s="14" t="str">
        <f>IF($A122="","",IF((H122=""),"",(H122-TODAY())))</f>
        <v/>
      </c>
      <c r="K122" s="15" t="str">
        <f>IF($A122="","",IF((D122&lt;=F122),"Reorder","OK"))</f>
        <v/>
      </c>
      <c r="L122" s="16" t="str">
        <f>IF($A122="","",(D122*G122))</f>
        <v/>
      </c>
    </row>
    <row r="123" spans="1:12" x14ac:dyDescent="0.25">
      <c r="D123" s="11"/>
      <c r="E123" s="11"/>
      <c r="F123" s="11"/>
      <c r="G123" s="12"/>
      <c r="H123" s="13"/>
      <c r="I123" s="14" t="str">
        <f>IF($A123="","",MAX(0,(E123-D123)))</f>
        <v/>
      </c>
      <c r="J123" s="14" t="str">
        <f>IF($A123="","",IF((H123=""),"",(H123-TODAY())))</f>
        <v/>
      </c>
      <c r="K123" s="15" t="str">
        <f>IF($A123="","",IF((D123&lt;=F123),"Reorder","OK"))</f>
        <v/>
      </c>
      <c r="L123" s="16" t="str">
        <f>IF($A123="","",(D123*G123))</f>
        <v/>
      </c>
    </row>
    <row r="124" spans="1:12" x14ac:dyDescent="0.25">
      <c r="D124" s="11"/>
      <c r="E124" s="11"/>
      <c r="F124" s="11"/>
      <c r="G124" s="12"/>
      <c r="H124" s="13"/>
      <c r="I124" s="14" t="str">
        <f>IF($A124="","",MAX(0,(E124-D124)))</f>
        <v/>
      </c>
      <c r="J124" s="14" t="str">
        <f>IF($A124="","",IF((H124=""),"",(H124-TODAY())))</f>
        <v/>
      </c>
      <c r="K124" s="15" t="str">
        <f>IF($A124="","",IF((D124&lt;=F124),"Reorder","OK"))</f>
        <v/>
      </c>
      <c r="L124" s="16" t="str">
        <f>IF($A124="","",(D124*G124))</f>
        <v/>
      </c>
    </row>
    <row r="125" spans="1:12" x14ac:dyDescent="0.25">
      <c r="D125" s="11"/>
      <c r="E125" s="11"/>
      <c r="F125" s="11"/>
      <c r="G125" s="12"/>
      <c r="H125" s="13"/>
      <c r="I125" s="14" t="str">
        <f>IF($A125="","",MAX(0,(E125-D125)))</f>
        <v/>
      </c>
      <c r="J125" s="14" t="str">
        <f>IF($A125="","",IF((H125=""),"",(H125-TODAY())))</f>
        <v/>
      </c>
      <c r="K125" s="15" t="str">
        <f>IF($A125="","",IF((D125&lt;=F125),"Reorder","OK"))</f>
        <v/>
      </c>
      <c r="L125" s="16" t="str">
        <f>IF($A125="","",(D125*G125))</f>
        <v/>
      </c>
    </row>
    <row r="126" spans="1:12" x14ac:dyDescent="0.25">
      <c r="D126" s="11"/>
      <c r="E126" s="11"/>
      <c r="F126" s="11"/>
      <c r="G126" s="12"/>
      <c r="H126" s="13"/>
      <c r="I126" s="14" t="str">
        <f>IF($A126="","",MAX(0,(E126-D126)))</f>
        <v/>
      </c>
      <c r="J126" s="14" t="str">
        <f>IF($A126="","",IF((H126=""),"",(H126-TODAY())))</f>
        <v/>
      </c>
      <c r="K126" s="15" t="str">
        <f>IF($A126="","",IF((D126&lt;=F126),"Reorder","OK"))</f>
        <v/>
      </c>
      <c r="L126" s="16" t="str">
        <f>IF($A126="","",(D126*G126))</f>
        <v/>
      </c>
    </row>
    <row r="127" spans="1:12" x14ac:dyDescent="0.25">
      <c r="D127" s="11"/>
      <c r="E127" s="11"/>
      <c r="F127" s="11"/>
      <c r="G127" s="12"/>
      <c r="H127" s="13"/>
      <c r="I127" s="14" t="str">
        <f>IF($A127="","",MAX(0,(E127-D127)))</f>
        <v/>
      </c>
      <c r="J127" s="14" t="str">
        <f>IF($A127="","",IF((H127=""),"",(H127-TODAY())))</f>
        <v/>
      </c>
      <c r="K127" s="15" t="str">
        <f>IF($A127="","",IF((D127&lt;=F127),"Reorder","OK"))</f>
        <v/>
      </c>
      <c r="L127" s="16" t="str">
        <f>IF($A127="","",(D127*G127))</f>
        <v/>
      </c>
    </row>
    <row r="128" spans="1:12" x14ac:dyDescent="0.25">
      <c r="D128" s="11"/>
      <c r="E128" s="11"/>
      <c r="F128" s="11"/>
      <c r="G128" s="12"/>
      <c r="H128" s="13"/>
      <c r="I128" s="14" t="str">
        <f>IF($A128="","",MAX(0,(E128-D128)))</f>
        <v/>
      </c>
      <c r="J128" s="14" t="str">
        <f>IF($A128="","",IF((H128=""),"",(H128-TODAY())))</f>
        <v/>
      </c>
      <c r="K128" s="15" t="str">
        <f>IF($A128="","",IF((D128&lt;=F128),"Reorder","OK"))</f>
        <v/>
      </c>
      <c r="L128" s="16" t="str">
        <f>IF($A128="","",(D128*G128))</f>
        <v/>
      </c>
    </row>
    <row r="129" spans="1:12" x14ac:dyDescent="0.25">
      <c r="D129" s="11"/>
      <c r="E129" s="11"/>
      <c r="F129" s="11"/>
      <c r="G129" s="12"/>
      <c r="H129" s="13"/>
      <c r="I129" s="14" t="str">
        <f>IF($A129="","",MAX(0,(E129-D129)))</f>
        <v/>
      </c>
      <c r="J129" s="14" t="str">
        <f>IF($A129="","",IF((H129=""),"",(H129-TODAY())))</f>
        <v/>
      </c>
      <c r="K129" s="15" t="str">
        <f>IF($A129="","",IF((D129&lt;=F129),"Reorder","OK"))</f>
        <v/>
      </c>
      <c r="L129" s="16" t="str">
        <f>IF($A129="","",(D129*G129))</f>
        <v/>
      </c>
    </row>
    <row r="130" spans="1:12" x14ac:dyDescent="0.25">
      <c r="D130" s="11"/>
      <c r="E130" s="11"/>
      <c r="F130" s="11"/>
      <c r="G130" s="12"/>
      <c r="H130" s="13"/>
      <c r="I130" s="14" t="str">
        <f>IF($A130="","",MAX(0,(E130-D130)))</f>
        <v/>
      </c>
      <c r="J130" s="14" t="str">
        <f>IF($A130="","",IF((H130=""),"",(H130-TODAY())))</f>
        <v/>
      </c>
      <c r="K130" s="15" t="str">
        <f>IF($A130="","",IF((D130&lt;=F130),"Reorder","OK"))</f>
        <v/>
      </c>
      <c r="L130" s="16" t="str">
        <f>IF($A130="","",(D130*G130))</f>
        <v/>
      </c>
    </row>
    <row r="131" spans="1:12" x14ac:dyDescent="0.25">
      <c r="D131" s="11"/>
      <c r="E131" s="11"/>
      <c r="F131" s="11"/>
      <c r="G131" s="12"/>
      <c r="H131" s="13"/>
      <c r="I131" s="14" t="str">
        <f>IF($A131="","",MAX(0,(E131-D131)))</f>
        <v/>
      </c>
      <c r="J131" s="14" t="str">
        <f>IF($A131="","",IF((H131=""),"",(H131-TODAY())))</f>
        <v/>
      </c>
      <c r="K131" s="15" t="str">
        <f>IF($A131="","",IF((D131&lt;=F131),"Reorder","OK"))</f>
        <v/>
      </c>
      <c r="L131" s="16" t="str">
        <f>IF($A131="","",(D131*G131))</f>
        <v/>
      </c>
    </row>
    <row r="132" spans="1:12" x14ac:dyDescent="0.25">
      <c r="D132" s="11"/>
      <c r="E132" s="11"/>
      <c r="F132" s="11"/>
      <c r="G132" s="12"/>
      <c r="H132" s="13"/>
      <c r="I132" s="14" t="str">
        <f>IF($A132="","",MAX(0,(E132-D132)))</f>
        <v/>
      </c>
      <c r="J132" s="14" t="str">
        <f>IF($A132="","",IF((H132=""),"",(H132-TODAY())))</f>
        <v/>
      </c>
      <c r="K132" s="15" t="str">
        <f>IF($A132="","",IF((D132&lt;=F132),"Reorder","OK"))</f>
        <v/>
      </c>
      <c r="L132" s="16" t="str">
        <f>IF($A132="","",(D132*G132))</f>
        <v/>
      </c>
    </row>
    <row r="133" spans="1:12" x14ac:dyDescent="0.25">
      <c r="D133" s="11"/>
      <c r="E133" s="11"/>
      <c r="F133" s="11"/>
      <c r="G133" s="12"/>
      <c r="H133" s="13"/>
      <c r="I133" s="14" t="str">
        <f>IF($A133="","",MAX(0,(E133-D133)))</f>
        <v/>
      </c>
      <c r="J133" s="14" t="str">
        <f>IF($A133="","",IF((H133=""),"",(H133-TODAY())))</f>
        <v/>
      </c>
      <c r="K133" s="15" t="str">
        <f>IF($A133="","",IF((D133&lt;=F133),"Reorder","OK"))</f>
        <v/>
      </c>
      <c r="L133" s="16" t="str">
        <f>IF($A133="","",(D133*G133))</f>
        <v/>
      </c>
    </row>
    <row r="134" spans="1:12" x14ac:dyDescent="0.25">
      <c r="D134" s="11"/>
      <c r="E134" s="11"/>
      <c r="F134" s="11"/>
      <c r="G134" s="12"/>
      <c r="H134" s="13"/>
      <c r="I134" s="14" t="str">
        <f>IF($A134="","",MAX(0,(E134-D134)))</f>
        <v/>
      </c>
      <c r="J134" s="14" t="str">
        <f>IF($A134="","",IF((H134=""),"",(H134-TODAY())))</f>
        <v/>
      </c>
      <c r="K134" s="15" t="str">
        <f>IF($A134="","",IF((D134&lt;=F134),"Reorder","OK"))</f>
        <v/>
      </c>
      <c r="L134" s="16" t="str">
        <f>IF($A134="","",(D134*G134))</f>
        <v/>
      </c>
    </row>
    <row r="135" spans="1:12" x14ac:dyDescent="0.25">
      <c r="D135" s="11"/>
      <c r="E135" s="11"/>
      <c r="F135" s="11"/>
      <c r="G135" s="12"/>
      <c r="H135" s="13"/>
      <c r="I135" s="14" t="str">
        <f>IF($A135="","",MAX(0,(E135-D135)))</f>
        <v/>
      </c>
      <c r="J135" s="14" t="str">
        <f>IF($A135="","",IF((H135=""),"",(H135-TODAY())))</f>
        <v/>
      </c>
      <c r="K135" s="15" t="str">
        <f>IF($A135="","",IF((D135&lt;=F135),"Reorder","OK"))</f>
        <v/>
      </c>
      <c r="L135" s="16" t="str">
        <f>IF($A135="","",(D135*G135))</f>
        <v/>
      </c>
    </row>
    <row r="136" spans="1:12" x14ac:dyDescent="0.25">
      <c r="D136" s="11"/>
      <c r="E136" s="11"/>
      <c r="F136" s="11"/>
      <c r="G136" s="12"/>
      <c r="H136" s="13"/>
      <c r="I136" s="14" t="str">
        <f>IF($A136="","",MAX(0,(E136-D136)))</f>
        <v/>
      </c>
      <c r="J136" s="14" t="str">
        <f>IF($A136="","",IF((H136=""),"",(H136-TODAY())))</f>
        <v/>
      </c>
      <c r="K136" s="15" t="str">
        <f>IF($A136="","",IF((D136&lt;=F136),"Reorder","OK"))</f>
        <v/>
      </c>
      <c r="L136" s="16" t="str">
        <f>IF($A136="","",(D136*G136))</f>
        <v/>
      </c>
    </row>
    <row r="137" spans="1:12" x14ac:dyDescent="0.25">
      <c r="D137" s="11"/>
      <c r="E137" s="11"/>
      <c r="F137" s="11"/>
      <c r="G137" s="12"/>
      <c r="H137" s="13"/>
      <c r="I137" s="14" t="str">
        <f>IF($A137="","",MAX(0,(E137-D137)))</f>
        <v/>
      </c>
      <c r="J137" s="14" t="str">
        <f>IF($A137="","",IF((H137=""),"",(H137-TODAY())))</f>
        <v/>
      </c>
      <c r="K137" s="15" t="str">
        <f>IF($A137="","",IF((D137&lt;=F137),"Reorder","OK"))</f>
        <v/>
      </c>
      <c r="L137" s="16" t="str">
        <f>IF($A137="","",(D137*G137))</f>
        <v/>
      </c>
    </row>
    <row r="138" spans="1:12" x14ac:dyDescent="0.25">
      <c r="D138" s="11"/>
      <c r="E138" s="11"/>
      <c r="F138" s="11"/>
      <c r="G138" s="12"/>
      <c r="H138" s="13"/>
      <c r="I138" s="14" t="str">
        <f>IF($A138="","",MAX(0,(E138-D138)))</f>
        <v/>
      </c>
      <c r="J138" s="14" t="str">
        <f>IF($A138="","",IF((H138=""),"",(H138-TODAY())))</f>
        <v/>
      </c>
      <c r="K138" s="15" t="str">
        <f>IF($A138="","",IF((D138&lt;=F138),"Reorder","OK"))</f>
        <v/>
      </c>
      <c r="L138" s="16" t="str">
        <f>IF($A138="","",(D138*G138))</f>
        <v/>
      </c>
    </row>
    <row r="139" spans="1:12" x14ac:dyDescent="0.25">
      <c r="D139" s="11"/>
      <c r="E139" s="11"/>
      <c r="F139" s="11"/>
      <c r="G139" s="12"/>
      <c r="H139" s="13"/>
      <c r="I139" s="14" t="str">
        <f>IF($A139="","",MAX(0,(E139-D139)))</f>
        <v/>
      </c>
      <c r="J139" s="14" t="str">
        <f>IF($A139="","",IF((H139=""),"",(H139-TODAY())))</f>
        <v/>
      </c>
      <c r="K139" s="15" t="str">
        <f>IF($A139="","",IF((D139&lt;=F139),"Reorder","OK"))</f>
        <v/>
      </c>
      <c r="L139" s="16" t="str">
        <f>IF($A139="","",(D139*G139))</f>
        <v/>
      </c>
    </row>
    <row r="140" spans="1:12" x14ac:dyDescent="0.25">
      <c r="D140" s="11"/>
      <c r="E140" s="11"/>
      <c r="F140" s="11"/>
      <c r="G140" s="12"/>
      <c r="H140" s="13"/>
      <c r="I140" s="14" t="str">
        <f>IF($A140="","",MAX(0,(E140-D140)))</f>
        <v/>
      </c>
      <c r="J140" s="14" t="str">
        <f>IF($A140="","",IF((H140=""),"",(H140-TODAY())))</f>
        <v/>
      </c>
      <c r="K140" s="15" t="str">
        <f>IF($A140="","",IF((D140&lt;=F140),"Reorder","OK"))</f>
        <v/>
      </c>
      <c r="L140" s="16" t="str">
        <f>IF($A140="","",(D140*G140))</f>
        <v/>
      </c>
    </row>
    <row r="141" spans="1:12" x14ac:dyDescent="0.25">
      <c r="D141" s="11"/>
      <c r="E141" s="11"/>
      <c r="F141" s="11"/>
      <c r="G141" s="12"/>
      <c r="H141" s="13"/>
      <c r="I141" s="14" t="str">
        <f>IF($A141="","",MAX(0,(E141-D141)))</f>
        <v/>
      </c>
      <c r="J141" s="14" t="str">
        <f>IF($A141="","",IF((H141=""),"",(H141-TODAY())))</f>
        <v/>
      </c>
      <c r="K141" s="15" t="str">
        <f>IF($A141="","",IF((D141&lt;=F141),"Reorder","OK"))</f>
        <v/>
      </c>
      <c r="L141" s="16" t="str">
        <f>IF($A141="","",(D141*G141))</f>
        <v/>
      </c>
    </row>
    <row r="142" spans="1:12" x14ac:dyDescent="0.25">
      <c r="D142" s="11"/>
      <c r="E142" s="11"/>
      <c r="F142" s="11"/>
      <c r="G142" s="12"/>
      <c r="H142" s="13"/>
      <c r="I142" s="14" t="str">
        <f>IF($A142="","",MAX(0,(E142-D142)))</f>
        <v/>
      </c>
      <c r="J142" s="14" t="str">
        <f>IF($A142="","",IF((H142=""),"",(H142-TODAY())))</f>
        <v/>
      </c>
      <c r="K142" s="15" t="str">
        <f>IF($A142="","",IF((D142&lt;=F142),"Reorder","OK"))</f>
        <v/>
      </c>
      <c r="L142" s="16" t="str">
        <f>IF($A142="","",(D142*G142))</f>
        <v/>
      </c>
    </row>
    <row r="143" spans="1:12" x14ac:dyDescent="0.25">
      <c r="D143" s="11"/>
      <c r="E143" s="11"/>
      <c r="F143" s="11"/>
      <c r="G143" s="12"/>
      <c r="H143" s="13"/>
      <c r="I143" s="14" t="str">
        <f>IF($A143="","",MAX(0,(E143-D143)))</f>
        <v/>
      </c>
      <c r="J143" s="14" t="str">
        <f>IF($A143="","",IF((H143=""),"",(H143-TODAY())))</f>
        <v/>
      </c>
      <c r="K143" s="15" t="str">
        <f>IF($A143="","",IF((D143&lt;=F143),"Reorder","OK"))</f>
        <v/>
      </c>
      <c r="L143" s="16" t="str">
        <f>IF($A143="","",(D143*G143))</f>
        <v/>
      </c>
    </row>
    <row r="144" spans="1:12" x14ac:dyDescent="0.25">
      <c r="D144" s="11"/>
      <c r="E144" s="11"/>
      <c r="F144" s="11"/>
      <c r="G144" s="12"/>
      <c r="H144" s="13"/>
      <c r="I144" s="14" t="str">
        <f>IF($A144="","",MAX(0,(E144-D144)))</f>
        <v/>
      </c>
      <c r="J144" s="14" t="str">
        <f>IF($A144="","",IF((H144=""),"",(H144-TODAY())))</f>
        <v/>
      </c>
      <c r="K144" s="15" t="str">
        <f>IF($A144="","",IF((D144&lt;=F144),"Reorder","OK"))</f>
        <v/>
      </c>
      <c r="L144" s="16" t="str">
        <f>IF($A144="","",(D144*G144))</f>
        <v/>
      </c>
    </row>
    <row r="145" spans="1:12" x14ac:dyDescent="0.25">
      <c r="D145" s="11"/>
      <c r="E145" s="11"/>
      <c r="F145" s="11"/>
      <c r="G145" s="12"/>
      <c r="H145" s="13"/>
      <c r="I145" s="14" t="str">
        <f>IF($A145="","",MAX(0,(E145-D145)))</f>
        <v/>
      </c>
      <c r="J145" s="14" t="str">
        <f>IF($A145="","",IF((H145=""),"",(H145-TODAY())))</f>
        <v/>
      </c>
      <c r="K145" s="15" t="str">
        <f>IF($A145="","",IF((D145&lt;=F145),"Reorder","OK"))</f>
        <v/>
      </c>
      <c r="L145" s="16" t="str">
        <f>IF($A145="","",(D145*G145))</f>
        <v/>
      </c>
    </row>
    <row r="146" spans="1:12" x14ac:dyDescent="0.25">
      <c r="D146" s="11"/>
      <c r="E146" s="11"/>
      <c r="F146" s="11"/>
      <c r="G146" s="12"/>
      <c r="H146" s="13"/>
      <c r="I146" s="14" t="str">
        <f>IF($A146="","",MAX(0,(E146-D146)))</f>
        <v/>
      </c>
      <c r="J146" s="14" t="str">
        <f>IF($A146="","",IF((H146=""),"",(H146-TODAY())))</f>
        <v/>
      </c>
      <c r="K146" s="15" t="str">
        <f>IF($A146="","",IF((D146&lt;=F146),"Reorder","OK"))</f>
        <v/>
      </c>
      <c r="L146" s="16" t="str">
        <f>IF($A146="","",(D146*G146))</f>
        <v/>
      </c>
    </row>
    <row r="147" spans="1:12" x14ac:dyDescent="0.25">
      <c r="D147" s="11"/>
      <c r="E147" s="11"/>
      <c r="F147" s="11"/>
      <c r="G147" s="12"/>
      <c r="H147" s="13"/>
      <c r="I147" s="14" t="str">
        <f>IF($A147="","",MAX(0,(E147-D147)))</f>
        <v/>
      </c>
      <c r="J147" s="14" t="str">
        <f>IF($A147="","",IF((H147=""),"",(H147-TODAY())))</f>
        <v/>
      </c>
      <c r="K147" s="15" t="str">
        <f>IF($A147="","",IF((D147&lt;=F147),"Reorder","OK"))</f>
        <v/>
      </c>
      <c r="L147" s="16" t="str">
        <f>IF($A147="","",(D147*G147))</f>
        <v/>
      </c>
    </row>
    <row r="148" spans="1:12" x14ac:dyDescent="0.25">
      <c r="D148" s="11"/>
      <c r="E148" s="11"/>
      <c r="F148" s="11"/>
      <c r="G148" s="12"/>
      <c r="H148" s="13"/>
      <c r="I148" s="14" t="str">
        <f>IF($A148="","",MAX(0,(E148-D148)))</f>
        <v/>
      </c>
      <c r="J148" s="14" t="str">
        <f>IF($A148="","",IF((H148=""),"",(H148-TODAY())))</f>
        <v/>
      </c>
      <c r="K148" s="15" t="str">
        <f>IF($A148="","",IF((D148&lt;=F148),"Reorder","OK"))</f>
        <v/>
      </c>
      <c r="L148" s="16" t="str">
        <f>IF($A148="","",(D148*G148))</f>
        <v/>
      </c>
    </row>
    <row r="149" spans="1:12" x14ac:dyDescent="0.25">
      <c r="D149" s="11"/>
      <c r="E149" s="11"/>
      <c r="F149" s="11"/>
      <c r="G149" s="12"/>
      <c r="H149" s="13"/>
      <c r="I149" s="14" t="str">
        <f>IF($A149="","",MAX(0,(E149-D149)))</f>
        <v/>
      </c>
      <c r="J149" s="14" t="str">
        <f>IF($A149="","",IF((H149=""),"",(H149-TODAY())))</f>
        <v/>
      </c>
      <c r="K149" s="15" t="str">
        <f>IF($A149="","",IF((D149&lt;=F149),"Reorder","OK"))</f>
        <v/>
      </c>
      <c r="L149" s="16" t="str">
        <f>IF($A149="","",(D149*G149))</f>
        <v/>
      </c>
    </row>
    <row r="150" spans="1:12" x14ac:dyDescent="0.25">
      <c r="D150" s="11"/>
      <c r="E150" s="11"/>
      <c r="F150" s="11"/>
      <c r="G150" s="12"/>
      <c r="H150" s="13"/>
      <c r="I150" s="14" t="str">
        <f>IF($A150="","",MAX(0,(E150-D150)))</f>
        <v/>
      </c>
      <c r="J150" s="14" t="str">
        <f>IF($A150="","",IF((H150=""),"",(H150-TODAY())))</f>
        <v/>
      </c>
      <c r="K150" s="15" t="str">
        <f>IF($A150="","",IF((D150&lt;=F150),"Reorder","OK"))</f>
        <v/>
      </c>
      <c r="L150" s="16" t="str">
        <f>IF($A150="","",(D150*G150))</f>
        <v/>
      </c>
    </row>
    <row r="151" spans="1:12" x14ac:dyDescent="0.25">
      <c r="D151" s="11"/>
      <c r="E151" s="11"/>
      <c r="F151" s="11"/>
      <c r="G151" s="12"/>
      <c r="H151" s="13"/>
      <c r="I151" s="14" t="str">
        <f>IF($A151="","",MAX(0,(E151-D151)))</f>
        <v/>
      </c>
      <c r="J151" s="14" t="str">
        <f>IF($A151="","",IF((H151=""),"",(H151-TODAY())))</f>
        <v/>
      </c>
      <c r="K151" s="15" t="str">
        <f>IF($A151="","",IF((D151&lt;=F151),"Reorder","OK"))</f>
        <v/>
      </c>
      <c r="L151" s="16" t="str">
        <f>IF($A151="","",(D151*G151))</f>
        <v/>
      </c>
    </row>
    <row r="152" spans="1:12" x14ac:dyDescent="0.25">
      <c r="D152" s="11"/>
      <c r="E152" s="11"/>
      <c r="F152" s="11"/>
      <c r="G152" s="12"/>
      <c r="H152" s="13"/>
      <c r="I152" s="14" t="str">
        <f>IF($A152="","",MAX(0,(E152-D152)))</f>
        <v/>
      </c>
      <c r="J152" s="14" t="str">
        <f>IF($A152="","",IF((H152=""),"",(H152-TODAY())))</f>
        <v/>
      </c>
      <c r="K152" s="15" t="str">
        <f>IF($A152="","",IF((D152&lt;=F152),"Reorder","OK"))</f>
        <v/>
      </c>
      <c r="L152" s="16" t="str">
        <f>IF($A152="","",(D152*G152))</f>
        <v/>
      </c>
    </row>
    <row r="153" spans="1:12" x14ac:dyDescent="0.25">
      <c r="D153" s="11"/>
      <c r="E153" s="11"/>
      <c r="F153" s="11"/>
      <c r="G153" s="12"/>
      <c r="H153" s="13"/>
      <c r="I153" s="14" t="str">
        <f>IF($A153="","",MAX(0,(E153-D153)))</f>
        <v/>
      </c>
      <c r="J153" s="14" t="str">
        <f>IF($A153="","",IF((H153=""),"",(H153-TODAY())))</f>
        <v/>
      </c>
      <c r="K153" s="15" t="str">
        <f>IF($A153="","",IF((D153&lt;=F153),"Reorder","OK"))</f>
        <v/>
      </c>
      <c r="L153" s="16" t="str">
        <f>IF($A153="","",(D153*G153))</f>
        <v/>
      </c>
    </row>
    <row r="154" spans="1:12" x14ac:dyDescent="0.25">
      <c r="D154" s="11"/>
      <c r="E154" s="11"/>
      <c r="F154" s="11"/>
      <c r="G154" s="12"/>
      <c r="H154" s="13"/>
      <c r="I154" s="14" t="str">
        <f>IF($A154="","",MAX(0,(E154-D154)))</f>
        <v/>
      </c>
      <c r="J154" s="14" t="str">
        <f>IF($A154="","",IF((H154=""),"",(H154-TODAY())))</f>
        <v/>
      </c>
      <c r="K154" s="15" t="str">
        <f>IF($A154="","",IF((D154&lt;=F154),"Reorder","OK"))</f>
        <v/>
      </c>
      <c r="L154" s="16" t="str">
        <f>IF($A154="","",(D154*G154))</f>
        <v/>
      </c>
    </row>
    <row r="155" spans="1:12" x14ac:dyDescent="0.25">
      <c r="D155" s="11"/>
      <c r="E155" s="11"/>
      <c r="F155" s="11"/>
      <c r="G155" s="12"/>
      <c r="H155" s="13"/>
      <c r="I155" s="14" t="str">
        <f>IF($A155="","",MAX(0,(E155-D155)))</f>
        <v/>
      </c>
      <c r="J155" s="14" t="str">
        <f>IF($A155="","",IF((H155=""),"",(H155-TODAY())))</f>
        <v/>
      </c>
      <c r="K155" s="15" t="str">
        <f>IF($A155="","",IF((D155&lt;=F155),"Reorder","OK"))</f>
        <v/>
      </c>
      <c r="L155" s="16" t="str">
        <f>IF($A155="","",(D155*G155))</f>
        <v/>
      </c>
    </row>
    <row r="156" spans="1:12" x14ac:dyDescent="0.25">
      <c r="D156" s="11"/>
      <c r="E156" s="11"/>
      <c r="F156" s="11"/>
      <c r="G156" s="12"/>
      <c r="H156" s="13"/>
      <c r="I156" s="14" t="str">
        <f>IF($A156="","",MAX(0,(E156-D156)))</f>
        <v/>
      </c>
      <c r="J156" s="14" t="str">
        <f>IF($A156="","",IF((H156=""),"",(H156-TODAY())))</f>
        <v/>
      </c>
      <c r="K156" s="15" t="str">
        <f>IF($A156="","",IF((D156&lt;=F156),"Reorder","OK"))</f>
        <v/>
      </c>
      <c r="L156" s="16" t="str">
        <f>IF($A156="","",(D156*G156))</f>
        <v/>
      </c>
    </row>
    <row r="157" spans="1:12" x14ac:dyDescent="0.25">
      <c r="D157" s="11"/>
      <c r="E157" s="11"/>
      <c r="F157" s="11"/>
      <c r="G157" s="12"/>
      <c r="H157" s="13"/>
      <c r="I157" s="14" t="str">
        <f>IF($A157="","",MAX(0,(E157-D157)))</f>
        <v/>
      </c>
      <c r="J157" s="14" t="str">
        <f>IF($A157="","",IF((H157=""),"",(H157-TODAY())))</f>
        <v/>
      </c>
      <c r="K157" s="15" t="str">
        <f>IF($A157="","",IF((D157&lt;=F157),"Reorder","OK"))</f>
        <v/>
      </c>
      <c r="L157" s="16" t="str">
        <f>IF($A157="","",(D157*G157))</f>
        <v/>
      </c>
    </row>
    <row r="158" spans="1:12" x14ac:dyDescent="0.25">
      <c r="D158" s="11"/>
      <c r="E158" s="11"/>
      <c r="F158" s="11"/>
      <c r="G158" s="12"/>
      <c r="H158" s="13"/>
      <c r="I158" s="14" t="str">
        <f>IF($A158="","",MAX(0,(E158-D158)))</f>
        <v/>
      </c>
      <c r="J158" s="14" t="str">
        <f>IF($A158="","",IF((H158=""),"",(H158-TODAY())))</f>
        <v/>
      </c>
      <c r="K158" s="15" t="str">
        <f>IF($A158="","",IF((D158&lt;=F158),"Reorder","OK"))</f>
        <v/>
      </c>
      <c r="L158" s="16" t="str">
        <f>IF($A158="","",(D158*G158))</f>
        <v/>
      </c>
    </row>
    <row r="159" spans="1:12" x14ac:dyDescent="0.25">
      <c r="D159" s="11"/>
      <c r="E159" s="11"/>
      <c r="F159" s="11"/>
      <c r="G159" s="12"/>
      <c r="H159" s="13"/>
      <c r="I159" s="14" t="str">
        <f>IF($A159="","",MAX(0,(E159-D159)))</f>
        <v/>
      </c>
      <c r="J159" s="14" t="str">
        <f>IF($A159="","",IF((H159=""),"",(H159-TODAY())))</f>
        <v/>
      </c>
      <c r="K159" s="15" t="str">
        <f>IF($A159="","",IF((D159&lt;=F159),"Reorder","OK"))</f>
        <v/>
      </c>
      <c r="L159" s="16" t="str">
        <f>IF($A159="","",(D159*G159))</f>
        <v/>
      </c>
    </row>
    <row r="160" spans="1:12" x14ac:dyDescent="0.25">
      <c r="D160" s="11"/>
      <c r="E160" s="11"/>
      <c r="F160" s="11"/>
      <c r="G160" s="12"/>
      <c r="H160" s="13"/>
      <c r="I160" s="14" t="str">
        <f>IF($A160="","",MAX(0,(E160-D160)))</f>
        <v/>
      </c>
      <c r="J160" s="14" t="str">
        <f>IF($A160="","",IF((H160=""),"",(H160-TODAY())))</f>
        <v/>
      </c>
      <c r="K160" s="15" t="str">
        <f>IF($A160="","",IF((D160&lt;=F160),"Reorder","OK"))</f>
        <v/>
      </c>
      <c r="L160" s="16" t="str">
        <f>IF($A160="","",(D160*G160))</f>
        <v/>
      </c>
    </row>
    <row r="161" spans="1:12" x14ac:dyDescent="0.25">
      <c r="D161" s="11"/>
      <c r="E161" s="11"/>
      <c r="F161" s="11"/>
      <c r="G161" s="12"/>
      <c r="H161" s="13"/>
      <c r="I161" s="14" t="str">
        <f>IF($A161="","",MAX(0,(E161-D161)))</f>
        <v/>
      </c>
      <c r="J161" s="14" t="str">
        <f>IF($A161="","",IF((H161=""),"",(H161-TODAY())))</f>
        <v/>
      </c>
      <c r="K161" s="15" t="str">
        <f>IF($A161="","",IF((D161&lt;=F161),"Reorder","OK"))</f>
        <v/>
      </c>
      <c r="L161" s="16" t="str">
        <f>IF($A161="","",(D161*G161))</f>
        <v/>
      </c>
    </row>
    <row r="162" spans="1:12" x14ac:dyDescent="0.25">
      <c r="D162" s="11"/>
      <c r="E162" s="11"/>
      <c r="F162" s="11"/>
      <c r="G162" s="12"/>
      <c r="H162" s="13"/>
      <c r="I162" s="14" t="str">
        <f>IF($A162="","",MAX(0,(E162-D162)))</f>
        <v/>
      </c>
      <c r="J162" s="14" t="str">
        <f>IF($A162="","",IF((H162=""),"",(H162-TODAY())))</f>
        <v/>
      </c>
      <c r="K162" s="15" t="str">
        <f>IF($A162="","",IF((D162&lt;=F162),"Reorder","OK"))</f>
        <v/>
      </c>
      <c r="L162" s="16" t="str">
        <f>IF($A162="","",(D162*G162))</f>
        <v/>
      </c>
    </row>
    <row r="163" spans="1:12" x14ac:dyDescent="0.25">
      <c r="D163" s="11"/>
      <c r="E163" s="11"/>
      <c r="F163" s="11"/>
      <c r="G163" s="12"/>
      <c r="H163" s="13"/>
      <c r="I163" s="14" t="str">
        <f>IF($A163="","",MAX(0,(E163-D163)))</f>
        <v/>
      </c>
      <c r="J163" s="14" t="str">
        <f>IF($A163="","",IF((H163=""),"",(H163-TODAY())))</f>
        <v/>
      </c>
      <c r="K163" s="15" t="str">
        <f>IF($A163="","",IF((D163&lt;=F163),"Reorder","OK"))</f>
        <v/>
      </c>
      <c r="L163" s="16" t="str">
        <f>IF($A163="","",(D163*G163))</f>
        <v/>
      </c>
    </row>
    <row r="164" spans="1:12" x14ac:dyDescent="0.25">
      <c r="D164" s="11"/>
      <c r="E164" s="11"/>
      <c r="F164" s="11"/>
      <c r="G164" s="12"/>
      <c r="H164" s="13"/>
      <c r="I164" s="14" t="str">
        <f>IF($A164="","",MAX(0,(E164-D164)))</f>
        <v/>
      </c>
      <c r="J164" s="14" t="str">
        <f>IF($A164="","",IF((H164=""),"",(H164-TODAY())))</f>
        <v/>
      </c>
      <c r="K164" s="15" t="str">
        <f>IF($A164="","",IF((D164&lt;=F164),"Reorder","OK"))</f>
        <v/>
      </c>
      <c r="L164" s="16" t="str">
        <f>IF($A164="","",(D164*G164))</f>
        <v/>
      </c>
    </row>
    <row r="165" spans="1:12" x14ac:dyDescent="0.25">
      <c r="D165" s="11"/>
      <c r="E165" s="11"/>
      <c r="F165" s="11"/>
      <c r="G165" s="12"/>
      <c r="H165" s="13"/>
      <c r="I165" s="14" t="str">
        <f>IF($A165="","",MAX(0,(E165-D165)))</f>
        <v/>
      </c>
      <c r="J165" s="14" t="str">
        <f>IF($A165="","",IF((H165=""),"",(H165-TODAY())))</f>
        <v/>
      </c>
      <c r="K165" s="15" t="str">
        <f>IF($A165="","",IF((D165&lt;=F165),"Reorder","OK"))</f>
        <v/>
      </c>
      <c r="L165" s="16" t="str">
        <f>IF($A165="","",(D165*G165))</f>
        <v/>
      </c>
    </row>
    <row r="166" spans="1:12" x14ac:dyDescent="0.25">
      <c r="D166" s="11"/>
      <c r="E166" s="11"/>
      <c r="F166" s="11"/>
      <c r="G166" s="12"/>
      <c r="H166" s="13"/>
      <c r="I166" s="14" t="str">
        <f>IF($A166="","",MAX(0,(E166-D166)))</f>
        <v/>
      </c>
      <c r="J166" s="14" t="str">
        <f>IF($A166="","",IF((H166=""),"",(H166-TODAY())))</f>
        <v/>
      </c>
      <c r="K166" s="15" t="str">
        <f>IF($A166="","",IF((D166&lt;=F166),"Reorder","OK"))</f>
        <v/>
      </c>
      <c r="L166" s="16" t="str">
        <f>IF($A166="","",(D166*G166))</f>
        <v/>
      </c>
    </row>
    <row r="167" spans="1:12" x14ac:dyDescent="0.25">
      <c r="D167" s="11"/>
      <c r="E167" s="11"/>
      <c r="F167" s="11"/>
      <c r="G167" s="12"/>
      <c r="H167" s="13"/>
      <c r="I167" s="14" t="str">
        <f>IF($A167="","",MAX(0,(E167-D167)))</f>
        <v/>
      </c>
      <c r="J167" s="14" t="str">
        <f>IF($A167="","",IF((H167=""),"",(H167-TODAY())))</f>
        <v/>
      </c>
      <c r="K167" s="15" t="str">
        <f>IF($A167="","",IF((D167&lt;=F167),"Reorder","OK"))</f>
        <v/>
      </c>
      <c r="L167" s="16" t="str">
        <f>IF($A167="","",(D167*G167))</f>
        <v/>
      </c>
    </row>
    <row r="168" spans="1:12" x14ac:dyDescent="0.25">
      <c r="D168" s="11"/>
      <c r="E168" s="11"/>
      <c r="F168" s="11"/>
      <c r="G168" s="12"/>
      <c r="H168" s="13"/>
      <c r="I168" s="14" t="str">
        <f>IF($A168="","",MAX(0,(E168-D168)))</f>
        <v/>
      </c>
      <c r="J168" s="14" t="str">
        <f>IF($A168="","",IF((H168=""),"",(H168-TODAY())))</f>
        <v/>
      </c>
      <c r="K168" s="15" t="str">
        <f>IF($A168="","",IF((D168&lt;=F168),"Reorder","OK"))</f>
        <v/>
      </c>
      <c r="L168" s="16" t="str">
        <f>IF($A168="","",(D168*G168))</f>
        <v/>
      </c>
    </row>
    <row r="169" spans="1:12" x14ac:dyDescent="0.25">
      <c r="D169" s="11"/>
      <c r="E169" s="11"/>
      <c r="F169" s="11"/>
      <c r="G169" s="12"/>
      <c r="H169" s="13"/>
      <c r="I169" s="14" t="str">
        <f>IF($A169="","",MAX(0,(E169-D169)))</f>
        <v/>
      </c>
      <c r="J169" s="14" t="str">
        <f>IF($A169="","",IF((H169=""),"",(H169-TODAY())))</f>
        <v/>
      </c>
      <c r="K169" s="15" t="str">
        <f>IF($A169="","",IF((D169&lt;=F169),"Reorder","OK"))</f>
        <v/>
      </c>
      <c r="L169" s="16" t="str">
        <f>IF($A169="","",(D169*G169))</f>
        <v/>
      </c>
    </row>
    <row r="170" spans="1:12" x14ac:dyDescent="0.25">
      <c r="D170" s="11"/>
      <c r="E170" s="11"/>
      <c r="F170" s="11"/>
      <c r="G170" s="12"/>
      <c r="H170" s="13"/>
      <c r="I170" s="14" t="str">
        <f>IF($A170="","",MAX(0,(E170-D170)))</f>
        <v/>
      </c>
      <c r="J170" s="14" t="str">
        <f>IF($A170="","",IF((H170=""),"",(H170-TODAY())))</f>
        <v/>
      </c>
      <c r="K170" s="15" t="str">
        <f>IF($A170="","",IF((D170&lt;=F170),"Reorder","OK"))</f>
        <v/>
      </c>
      <c r="L170" s="16" t="str">
        <f>IF($A170="","",(D170*G170))</f>
        <v/>
      </c>
    </row>
    <row r="171" spans="1:12" x14ac:dyDescent="0.25">
      <c r="D171" s="11"/>
      <c r="E171" s="11"/>
      <c r="F171" s="11"/>
      <c r="G171" s="12"/>
      <c r="H171" s="13"/>
      <c r="I171" s="14" t="str">
        <f>IF($A171="","",MAX(0,(E171-D171)))</f>
        <v/>
      </c>
      <c r="J171" s="14" t="str">
        <f>IF($A171="","",IF((H171=""),"",(H171-TODAY())))</f>
        <v/>
      </c>
      <c r="K171" s="15" t="str">
        <f>IF($A171="","",IF((D171&lt;=F171),"Reorder","OK"))</f>
        <v/>
      </c>
      <c r="L171" s="16" t="str">
        <f>IF($A171="","",(D171*G171))</f>
        <v/>
      </c>
    </row>
    <row r="172" spans="1:12" x14ac:dyDescent="0.25">
      <c r="D172" s="11"/>
      <c r="E172" s="11"/>
      <c r="F172" s="11"/>
      <c r="G172" s="12"/>
      <c r="H172" s="13"/>
      <c r="I172" s="14" t="str">
        <f>IF($A172="","",MAX(0,(E172-D172)))</f>
        <v/>
      </c>
      <c r="J172" s="14" t="str">
        <f>IF($A172="","",IF((H172=""),"",(H172-TODAY())))</f>
        <v/>
      </c>
      <c r="K172" s="15" t="str">
        <f>IF($A172="","",IF((D172&lt;=F172),"Reorder","OK"))</f>
        <v/>
      </c>
      <c r="L172" s="16" t="str">
        <f>IF($A172="","",(D172*G172))</f>
        <v/>
      </c>
    </row>
    <row r="173" spans="1:12" x14ac:dyDescent="0.25">
      <c r="D173" s="11"/>
      <c r="E173" s="11"/>
      <c r="F173" s="11"/>
      <c r="G173" s="12"/>
      <c r="H173" s="13"/>
      <c r="I173" s="14" t="str">
        <f>IF($A173="","",MAX(0,(E173-D173)))</f>
        <v/>
      </c>
      <c r="J173" s="14" t="str">
        <f>IF($A173="","",IF((H173=""),"",(H173-TODAY())))</f>
        <v/>
      </c>
      <c r="K173" s="15" t="str">
        <f>IF($A173="","",IF((D173&lt;=F173),"Reorder","OK"))</f>
        <v/>
      </c>
      <c r="L173" s="16" t="str">
        <f>IF($A173="","",(D173*G173))</f>
        <v/>
      </c>
    </row>
    <row r="174" spans="1:12" x14ac:dyDescent="0.25">
      <c r="D174" s="11"/>
      <c r="E174" s="11"/>
      <c r="F174" s="11"/>
      <c r="G174" s="12"/>
      <c r="H174" s="13"/>
      <c r="I174" s="14" t="str">
        <f>IF($A174="","",MAX(0,(E174-D174)))</f>
        <v/>
      </c>
      <c r="J174" s="14" t="str">
        <f>IF($A174="","",IF((H174=""),"",(H174-TODAY())))</f>
        <v/>
      </c>
      <c r="K174" s="15" t="str">
        <f>IF($A174="","",IF((D174&lt;=F174),"Reorder","OK"))</f>
        <v/>
      </c>
      <c r="L174" s="16" t="str">
        <f>IF($A174="","",(D174*G174))</f>
        <v/>
      </c>
    </row>
    <row r="175" spans="1:12" x14ac:dyDescent="0.25">
      <c r="D175" s="11"/>
      <c r="E175" s="11"/>
      <c r="F175" s="11"/>
      <c r="G175" s="12"/>
      <c r="H175" s="13"/>
      <c r="I175" s="14" t="str">
        <f>IF($A175="","",MAX(0,(E175-D175)))</f>
        <v/>
      </c>
      <c r="J175" s="14" t="str">
        <f>IF($A175="","",IF((H175=""),"",(H175-TODAY())))</f>
        <v/>
      </c>
      <c r="K175" s="15" t="str">
        <f>IF($A175="","",IF((D175&lt;=F175),"Reorder","OK"))</f>
        <v/>
      </c>
      <c r="L175" s="16" t="str">
        <f>IF($A175="","",(D175*G175))</f>
        <v/>
      </c>
    </row>
    <row r="176" spans="1:12" x14ac:dyDescent="0.25">
      <c r="D176" s="11"/>
      <c r="E176" s="11"/>
      <c r="F176" s="11"/>
      <c r="G176" s="12"/>
      <c r="H176" s="13"/>
      <c r="I176" s="14" t="str">
        <f>IF($A176="","",MAX(0,(E176-D176)))</f>
        <v/>
      </c>
      <c r="J176" s="14" t="str">
        <f>IF($A176="","",IF((H176=""),"",(H176-TODAY())))</f>
        <v/>
      </c>
      <c r="K176" s="15" t="str">
        <f>IF($A176="","",IF((D176&lt;=F176),"Reorder","OK"))</f>
        <v/>
      </c>
      <c r="L176" s="16" t="str">
        <f>IF($A176="","",(D176*G176))</f>
        <v/>
      </c>
    </row>
    <row r="177" spans="1:12" x14ac:dyDescent="0.25">
      <c r="D177" s="11"/>
      <c r="E177" s="11"/>
      <c r="F177" s="11"/>
      <c r="G177" s="12"/>
      <c r="H177" s="13"/>
      <c r="I177" s="14" t="str">
        <f>IF($A177="","",MAX(0,(E177-D177)))</f>
        <v/>
      </c>
      <c r="J177" s="14" t="str">
        <f>IF($A177="","",IF((H177=""),"",(H177-TODAY())))</f>
        <v/>
      </c>
      <c r="K177" s="15" t="str">
        <f>IF($A177="","",IF((D177&lt;=F177),"Reorder","OK"))</f>
        <v/>
      </c>
      <c r="L177" s="16" t="str">
        <f>IF($A177="","",(D177*G177))</f>
        <v/>
      </c>
    </row>
    <row r="178" spans="1:12" x14ac:dyDescent="0.25">
      <c r="D178" s="11"/>
      <c r="E178" s="11"/>
      <c r="F178" s="11"/>
      <c r="G178" s="12"/>
      <c r="H178" s="13"/>
      <c r="I178" s="14" t="str">
        <f>IF($A178="","",MAX(0,(E178-D178)))</f>
        <v/>
      </c>
      <c r="J178" s="14" t="str">
        <f>IF($A178="","",IF((H178=""),"",(H178-TODAY())))</f>
        <v/>
      </c>
      <c r="K178" s="15" t="str">
        <f>IF($A178="","",IF((D178&lt;=F178),"Reorder","OK"))</f>
        <v/>
      </c>
      <c r="L178" s="16" t="str">
        <f>IF($A178="","",(D178*G178))</f>
        <v/>
      </c>
    </row>
    <row r="179" spans="1:12" x14ac:dyDescent="0.25">
      <c r="D179" s="11"/>
      <c r="E179" s="11"/>
      <c r="F179" s="11"/>
      <c r="G179" s="12"/>
      <c r="H179" s="13"/>
      <c r="I179" s="14" t="str">
        <f>IF($A179="","",MAX(0,(E179-D179)))</f>
        <v/>
      </c>
      <c r="J179" s="14" t="str">
        <f>IF($A179="","",IF((H179=""),"",(H179-TODAY())))</f>
        <v/>
      </c>
      <c r="K179" s="15" t="str">
        <f>IF($A179="","",IF((D179&lt;=F179),"Reorder","OK"))</f>
        <v/>
      </c>
      <c r="L179" s="16" t="str">
        <f>IF($A179="","",(D179*G179))</f>
        <v/>
      </c>
    </row>
    <row r="180" spans="1:12" x14ac:dyDescent="0.25">
      <c r="D180" s="11"/>
      <c r="E180" s="11"/>
      <c r="F180" s="11"/>
      <c r="G180" s="12"/>
      <c r="H180" s="13"/>
      <c r="I180" s="14" t="str">
        <f>IF($A180="","",MAX(0,(E180-D180)))</f>
        <v/>
      </c>
      <c r="J180" s="14" t="str">
        <f>IF($A180="","",IF((H180=""),"",(H180-TODAY())))</f>
        <v/>
      </c>
      <c r="K180" s="15" t="str">
        <f>IF($A180="","",IF((D180&lt;=F180),"Reorder","OK"))</f>
        <v/>
      </c>
      <c r="L180" s="16" t="str">
        <f>IF($A180="","",(D180*G180))</f>
        <v/>
      </c>
    </row>
    <row r="181" spans="1:12" x14ac:dyDescent="0.25">
      <c r="D181" s="11"/>
      <c r="E181" s="11"/>
      <c r="F181" s="11"/>
      <c r="G181" s="12"/>
      <c r="H181" s="13"/>
      <c r="I181" s="14" t="str">
        <f>IF($A181="","",MAX(0,(E181-D181)))</f>
        <v/>
      </c>
      <c r="J181" s="14" t="str">
        <f>IF($A181="","",IF((H181=""),"",(H181-TODAY())))</f>
        <v/>
      </c>
      <c r="K181" s="15" t="str">
        <f>IF($A181="","",IF((D181&lt;=F181),"Reorder","OK"))</f>
        <v/>
      </c>
      <c r="L181" s="16" t="str">
        <f>IF($A181="","",(D181*G181))</f>
        <v/>
      </c>
    </row>
    <row r="182" spans="1:12" x14ac:dyDescent="0.25">
      <c r="D182" s="11"/>
      <c r="E182" s="11"/>
      <c r="F182" s="11"/>
      <c r="G182" s="12"/>
      <c r="H182" s="13"/>
      <c r="I182" s="14" t="str">
        <f>IF($A182="","",MAX(0,(E182-D182)))</f>
        <v/>
      </c>
      <c r="J182" s="14" t="str">
        <f>IF($A182="","",IF((H182=""),"",(H182-TODAY())))</f>
        <v/>
      </c>
      <c r="K182" s="15" t="str">
        <f>IF($A182="","",IF((D182&lt;=F182),"Reorder","OK"))</f>
        <v/>
      </c>
      <c r="L182" s="16" t="str">
        <f>IF($A182="","",(D182*G182))</f>
        <v/>
      </c>
    </row>
    <row r="183" spans="1:12" x14ac:dyDescent="0.25">
      <c r="D183" s="11"/>
      <c r="E183" s="11"/>
      <c r="F183" s="11"/>
      <c r="G183" s="12"/>
      <c r="H183" s="13"/>
      <c r="I183" s="14" t="str">
        <f>IF($A183="","",MAX(0,(E183-D183)))</f>
        <v/>
      </c>
      <c r="J183" s="14" t="str">
        <f>IF($A183="","",IF((H183=""),"",(H183-TODAY())))</f>
        <v/>
      </c>
      <c r="K183" s="15" t="str">
        <f>IF($A183="","",IF((D183&lt;=F183),"Reorder","OK"))</f>
        <v/>
      </c>
      <c r="L183" s="16" t="str">
        <f>IF($A183="","",(D183*G183))</f>
        <v/>
      </c>
    </row>
    <row r="184" spans="1:12" x14ac:dyDescent="0.25">
      <c r="D184" s="11"/>
      <c r="E184" s="11"/>
      <c r="F184" s="11"/>
      <c r="G184" s="12"/>
      <c r="H184" s="13"/>
      <c r="I184" s="14" t="str">
        <f>IF($A184="","",MAX(0,(E184-D184)))</f>
        <v/>
      </c>
      <c r="J184" s="14" t="str">
        <f>IF($A184="","",IF((H184=""),"",(H184-TODAY())))</f>
        <v/>
      </c>
      <c r="K184" s="15" t="str">
        <f>IF($A184="","",IF((D184&lt;=F184),"Reorder","OK"))</f>
        <v/>
      </c>
      <c r="L184" s="16" t="str">
        <f>IF($A184="","",(D184*G184))</f>
        <v/>
      </c>
    </row>
    <row r="185" spans="1:12" x14ac:dyDescent="0.25">
      <c r="D185" s="11"/>
      <c r="E185" s="11"/>
      <c r="F185" s="11"/>
      <c r="G185" s="12"/>
      <c r="H185" s="13"/>
      <c r="I185" s="14" t="str">
        <f>IF($A185="","",MAX(0,(E185-D185)))</f>
        <v/>
      </c>
      <c r="J185" s="14" t="str">
        <f>IF($A185="","",IF((H185=""),"",(H185-TODAY())))</f>
        <v/>
      </c>
      <c r="K185" s="15" t="str">
        <f>IF($A185="","",IF((D185&lt;=F185),"Reorder","OK"))</f>
        <v/>
      </c>
      <c r="L185" s="16" t="str">
        <f>IF($A185="","",(D185*G185))</f>
        <v/>
      </c>
    </row>
    <row r="186" spans="1:12" x14ac:dyDescent="0.25">
      <c r="D186" s="11"/>
      <c r="E186" s="11"/>
      <c r="F186" s="11"/>
      <c r="G186" s="12"/>
      <c r="H186" s="13"/>
      <c r="I186" s="14" t="str">
        <f>IF($A186="","",MAX(0,(E186-D186)))</f>
        <v/>
      </c>
      <c r="J186" s="14" t="str">
        <f>IF($A186="","",IF((H186=""),"",(H186-TODAY())))</f>
        <v/>
      </c>
      <c r="K186" s="15" t="str">
        <f>IF($A186="","",IF((D186&lt;=F186),"Reorder","OK"))</f>
        <v/>
      </c>
      <c r="L186" s="16" t="str">
        <f>IF($A186="","",(D186*G186))</f>
        <v/>
      </c>
    </row>
    <row r="187" spans="1:12" x14ac:dyDescent="0.25">
      <c r="D187" s="11"/>
      <c r="E187" s="11"/>
      <c r="F187" s="11"/>
      <c r="G187" s="12"/>
      <c r="H187" s="13"/>
      <c r="I187" s="14" t="str">
        <f>IF($A187="","",MAX(0,(E187-D187)))</f>
        <v/>
      </c>
      <c r="J187" s="14" t="str">
        <f>IF($A187="","",IF((H187=""),"",(H187-TODAY())))</f>
        <v/>
      </c>
      <c r="K187" s="15" t="str">
        <f>IF($A187="","",IF((D187&lt;=F187),"Reorder","OK"))</f>
        <v/>
      </c>
      <c r="L187" s="16" t="str">
        <f>IF($A187="","",(D187*G187))</f>
        <v/>
      </c>
    </row>
    <row r="188" spans="1:12" x14ac:dyDescent="0.25">
      <c r="D188" s="11"/>
      <c r="E188" s="11"/>
      <c r="F188" s="11"/>
      <c r="G188" s="12"/>
      <c r="H188" s="13"/>
      <c r="I188" s="14" t="str">
        <f>IF($A188="","",MAX(0,(E188-D188)))</f>
        <v/>
      </c>
      <c r="J188" s="14" t="str">
        <f>IF($A188="","",IF((H188=""),"",(H188-TODAY())))</f>
        <v/>
      </c>
      <c r="K188" s="15" t="str">
        <f>IF($A188="","",IF((D188&lt;=F188),"Reorder","OK"))</f>
        <v/>
      </c>
      <c r="L188" s="16" t="str">
        <f>IF($A188="","",(D188*G188))</f>
        <v/>
      </c>
    </row>
    <row r="189" spans="1:12" x14ac:dyDescent="0.25">
      <c r="D189" s="11"/>
      <c r="E189" s="11"/>
      <c r="F189" s="11"/>
      <c r="G189" s="12"/>
      <c r="H189" s="13"/>
      <c r="I189" s="14" t="str">
        <f>IF($A189="","",MAX(0,(E189-D189)))</f>
        <v/>
      </c>
      <c r="J189" s="14" t="str">
        <f>IF($A189="","",IF((H189=""),"",(H189-TODAY())))</f>
        <v/>
      </c>
      <c r="K189" s="15" t="str">
        <f>IF($A189="","",IF((D189&lt;=F189),"Reorder","OK"))</f>
        <v/>
      </c>
      <c r="L189" s="16" t="str">
        <f>IF($A189="","",(D189*G189))</f>
        <v/>
      </c>
    </row>
    <row r="190" spans="1:12" x14ac:dyDescent="0.25">
      <c r="D190" s="11"/>
      <c r="E190" s="11"/>
      <c r="F190" s="11"/>
      <c r="G190" s="12"/>
      <c r="H190" s="13"/>
      <c r="I190" s="14" t="str">
        <f>IF($A190="","",MAX(0,(E190-D190)))</f>
        <v/>
      </c>
      <c r="J190" s="14" t="str">
        <f>IF($A190="","",IF((H190=""),"",(H190-TODAY())))</f>
        <v/>
      </c>
      <c r="K190" s="15" t="str">
        <f>IF($A190="","",IF((D190&lt;=F190),"Reorder","OK"))</f>
        <v/>
      </c>
      <c r="L190" s="16" t="str">
        <f>IF($A190="","",(D190*G190))</f>
        <v/>
      </c>
    </row>
    <row r="191" spans="1:12" x14ac:dyDescent="0.25">
      <c r="D191" s="11"/>
      <c r="E191" s="11"/>
      <c r="F191" s="11"/>
      <c r="G191" s="12"/>
      <c r="H191" s="13"/>
      <c r="I191" s="14" t="str">
        <f>IF($A191="","",MAX(0,(E191-D191)))</f>
        <v/>
      </c>
      <c r="J191" s="14" t="str">
        <f>IF($A191="","",IF((H191=""),"",(H191-TODAY())))</f>
        <v/>
      </c>
      <c r="K191" s="15" t="str">
        <f>IF($A191="","",IF((D191&lt;=F191),"Reorder","OK"))</f>
        <v/>
      </c>
      <c r="L191" s="16" t="str">
        <f>IF($A191="","",(D191*G191))</f>
        <v/>
      </c>
    </row>
    <row r="192" spans="1:12" x14ac:dyDescent="0.25">
      <c r="D192" s="11"/>
      <c r="E192" s="11"/>
      <c r="F192" s="11"/>
      <c r="G192" s="12"/>
      <c r="H192" s="13"/>
      <c r="I192" s="14" t="str">
        <f>IF($A192="","",MAX(0,(E192-D192)))</f>
        <v/>
      </c>
      <c r="J192" s="14" t="str">
        <f>IF($A192="","",IF((H192=""),"",(H192-TODAY())))</f>
        <v/>
      </c>
      <c r="K192" s="15" t="str">
        <f>IF($A192="","",IF((D192&lt;=F192),"Reorder","OK"))</f>
        <v/>
      </c>
      <c r="L192" s="16" t="str">
        <f>IF($A192="","",(D192*G192))</f>
        <v/>
      </c>
    </row>
    <row r="193" spans="1:12" x14ac:dyDescent="0.25">
      <c r="D193" s="11"/>
      <c r="E193" s="11"/>
      <c r="F193" s="11"/>
      <c r="G193" s="12"/>
      <c r="H193" s="13"/>
      <c r="I193" s="14" t="str">
        <f>IF($A193="","",MAX(0,(E193-D193)))</f>
        <v/>
      </c>
      <c r="J193" s="14" t="str">
        <f>IF($A193="","",IF((H193=""),"",(H193-TODAY())))</f>
        <v/>
      </c>
      <c r="K193" s="15" t="str">
        <f>IF($A193="","",IF((D193&lt;=F193),"Reorder","OK"))</f>
        <v/>
      </c>
      <c r="L193" s="16" t="str">
        <f>IF($A193="","",(D193*G193))</f>
        <v/>
      </c>
    </row>
    <row r="194" spans="1:12" x14ac:dyDescent="0.25">
      <c r="D194" s="11"/>
      <c r="E194" s="11"/>
      <c r="F194" s="11"/>
      <c r="G194" s="12"/>
      <c r="H194" s="13"/>
      <c r="I194" s="14" t="str">
        <f>IF($A194="","",MAX(0,(E194-D194)))</f>
        <v/>
      </c>
      <c r="J194" s="14" t="str">
        <f>IF($A194="","",IF((H194=""),"",(H194-TODAY())))</f>
        <v/>
      </c>
      <c r="K194" s="15" t="str">
        <f>IF($A194="","",IF((D194&lt;=F194),"Reorder","OK"))</f>
        <v/>
      </c>
      <c r="L194" s="16" t="str">
        <f>IF($A194="","",(D194*G194))</f>
        <v/>
      </c>
    </row>
    <row r="195" spans="1:12" x14ac:dyDescent="0.25">
      <c r="D195" s="11"/>
      <c r="E195" s="11"/>
      <c r="F195" s="11"/>
      <c r="G195" s="12"/>
      <c r="H195" s="13"/>
      <c r="I195" s="14" t="str">
        <f>IF($A195="","",MAX(0,(E195-D195)))</f>
        <v/>
      </c>
      <c r="J195" s="14" t="str">
        <f>IF($A195="","",IF((H195=""),"",(H195-TODAY())))</f>
        <v/>
      </c>
      <c r="K195" s="15" t="str">
        <f>IF($A195="","",IF((D195&lt;=F195),"Reorder","OK"))</f>
        <v/>
      </c>
      <c r="L195" s="16" t="str">
        <f>IF($A195="","",(D195*G195))</f>
        <v/>
      </c>
    </row>
    <row r="196" spans="1:12" x14ac:dyDescent="0.25">
      <c r="D196" s="11"/>
      <c r="E196" s="11"/>
      <c r="F196" s="11"/>
      <c r="G196" s="12"/>
      <c r="H196" s="13"/>
      <c r="I196" s="14" t="str">
        <f>IF($A196="","",MAX(0,(E196-D196)))</f>
        <v/>
      </c>
      <c r="J196" s="14" t="str">
        <f>IF($A196="","",IF((H196=""),"",(H196-TODAY())))</f>
        <v/>
      </c>
      <c r="K196" s="15" t="str">
        <f>IF($A196="","",IF((D196&lt;=F196),"Reorder","OK"))</f>
        <v/>
      </c>
      <c r="L196" s="16" t="str">
        <f>IF($A196="","",(D196*G196))</f>
        <v/>
      </c>
    </row>
    <row r="197" spans="1:12" x14ac:dyDescent="0.25">
      <c r="D197" s="11"/>
      <c r="E197" s="11"/>
      <c r="F197" s="11"/>
      <c r="G197" s="12"/>
      <c r="H197" s="13"/>
      <c r="I197" s="14" t="str">
        <f>IF($A197="","",MAX(0,(E197-D197)))</f>
        <v/>
      </c>
      <c r="J197" s="14" t="str">
        <f>IF($A197="","",IF((H197=""),"",(H197-TODAY())))</f>
        <v/>
      </c>
      <c r="K197" s="15" t="str">
        <f>IF($A197="","",IF((D197&lt;=F197),"Reorder","OK"))</f>
        <v/>
      </c>
      <c r="L197" s="16" t="str">
        <f>IF($A197="","",(D197*G197))</f>
        <v/>
      </c>
    </row>
    <row r="198" spans="1:12" x14ac:dyDescent="0.25">
      <c r="D198" s="11"/>
      <c r="E198" s="11"/>
      <c r="F198" s="11"/>
      <c r="G198" s="12"/>
      <c r="H198" s="13"/>
      <c r="I198" s="14" t="str">
        <f>IF($A198="","",MAX(0,(E198-D198)))</f>
        <v/>
      </c>
      <c r="J198" s="14" t="str">
        <f>IF($A198="","",IF((H198=""),"",(H198-TODAY())))</f>
        <v/>
      </c>
      <c r="K198" s="15" t="str">
        <f>IF($A198="","",IF((D198&lt;=F198),"Reorder","OK"))</f>
        <v/>
      </c>
      <c r="L198" s="16" t="str">
        <f>IF($A198="","",(D198*G198))</f>
        <v/>
      </c>
    </row>
    <row r="199" spans="1:12" x14ac:dyDescent="0.25">
      <c r="D199" s="11"/>
      <c r="E199" s="11"/>
      <c r="F199" s="11"/>
      <c r="G199" s="12"/>
      <c r="H199" s="13"/>
      <c r="I199" s="14" t="str">
        <f>IF($A199="","",MAX(0,(E199-D199)))</f>
        <v/>
      </c>
      <c r="J199" s="14" t="str">
        <f>IF($A199="","",IF((H199=""),"",(H199-TODAY())))</f>
        <v/>
      </c>
      <c r="K199" s="15" t="str">
        <f>IF($A199="","",IF((D199&lt;=F199),"Reorder","OK"))</f>
        <v/>
      </c>
      <c r="L199" s="16" t="str">
        <f>IF($A199="","",(D199*G199))</f>
        <v/>
      </c>
    </row>
    <row r="200" spans="1:12" x14ac:dyDescent="0.25">
      <c r="D200" s="11"/>
      <c r="E200" s="11"/>
      <c r="F200" s="11"/>
      <c r="G200" s="12"/>
      <c r="H200" s="13"/>
      <c r="I200" s="14" t="str">
        <f>IF($A200="","",MAX(0,(E200-D200)))</f>
        <v/>
      </c>
      <c r="J200" s="14" t="str">
        <f>IF($A200="","",IF((H200=""),"",(H200-TODAY())))</f>
        <v/>
      </c>
      <c r="K200" s="15" t="str">
        <f>IF($A200="","",IF((D200&lt;=F200),"Reorder","OK"))</f>
        <v/>
      </c>
      <c r="L200" s="16" t="str">
        <f>IF($A200="","",(D200*G200))</f>
        <v/>
      </c>
    </row>
    <row r="201" spans="1:12" x14ac:dyDescent="0.25">
      <c r="D201" s="11"/>
      <c r="E201" s="11"/>
      <c r="F201" s="11"/>
      <c r="G201" s="12"/>
      <c r="H201" s="13"/>
      <c r="I201" s="14" t="str">
        <f>IF($A201="","",MAX(0,(E201-D201)))</f>
        <v/>
      </c>
      <c r="J201" s="14" t="str">
        <f>IF($A201="","",IF((H201=""),"",(H201-TODAY())))</f>
        <v/>
      </c>
      <c r="K201" s="15" t="str">
        <f>IF($A201="","",IF((D201&lt;=F201),"Reorder","OK"))</f>
        <v/>
      </c>
      <c r="L201" s="16" t="str">
        <f>IF($A201="","",(D201*G201))</f>
        <v/>
      </c>
    </row>
  </sheetData>
  <autoFilter ref="A1:L1"/>
  <conditionalFormatting sqref="D2:D201">
    <cfRule type="expression" dxfId="0" priority="1">
      <formula>AND(D2&lt;&gt;"",$F2&lt;&gt;"",D2&lt;=$F2)</formula>
    </cfRule>
  </conditionalFormatting>
  <conditionalFormatting sqref="H2:H201">
    <cfRule type="expression" dxfId="1" priority="1">
      <formula>AND(H2&lt;&gt;"",H2&lt;TODAY())</formula>
    </cfRule>
  </conditionalFormatting>
  <conditionalFormatting sqref="J2:J201">
    <cfRule type="expression" dxfId="2" priority="1">
      <formula>AND(J2&lt;&gt;"",J2&lt;0)</formula>
    </cfRule>
  </conditionalFormatting>
  <conditionalFormatting sqref="J2:J201">
    <cfRule type="expression" dxfId="3" priority="1">
      <formula>AND(J2&lt;&gt;"",J2&lt;=90)</formula>
    </cfRule>
  </conditionalFormatting>
  <conditionalFormatting sqref="K2:K201">
    <cfRule type="expression" dxfId="4" priority="1">
      <formula>K2="Reorder"</formula>
    </cfRule>
  </conditionalFormatting>
  <dataValidations count="6">
    <dataValidation type="list" allowBlank="1" showErrorMessage="1" errorTitle="Pick from the list" error="Choose one of: Wound care, PPE, Lab collection, Splints &amp; braces, Injection supplies, Cleaning" sqref="B2:B201">
      <formula1>"Wound care,PPE,Lab collection,Splints &amp; braces,Injection supplies,Cleaning"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16</v>
      </c>
      <c r="B1" s="17" t="s">
        <v>45</v>
      </c>
      <c r="C1" s="17" t="s">
        <v>46</v>
      </c>
    </row>
    <row r="2" spans="1:3" x14ac:dyDescent="0.25">
      <c r="A2" s="18" t="s">
        <v>47</v>
      </c>
      <c r="B2" s="19"/>
      <c r="C2" s="19"/>
    </row>
    <row r="3" spans="1:2" x14ac:dyDescent="0.25">
      <c r="A3" t="s">
        <v>48</v>
      </c>
      <c r="B3" s="20">
        <f>COUNTA('Supplies'!$A$2:$A$201)</f>
        <v>6</v>
      </c>
    </row>
    <row r="4" spans="1:2" x14ac:dyDescent="0.25">
      <c r="A4" t="s">
        <v>49</v>
      </c>
      <c r="B4" s="20">
        <f>COUNTIFS('Supplies'!$H$2:$H$201,("&lt;"&amp;TODAY()))</f>
        <v>1</v>
      </c>
    </row>
    <row r="5" spans="1:3" x14ac:dyDescent="0.25">
      <c r="A5" s="18" t="s">
        <v>50</v>
      </c>
      <c r="B5" s="19"/>
      <c r="C5" s="19"/>
    </row>
    <row r="6" spans="1:2" x14ac:dyDescent="0.25">
      <c r="A6" t="s">
        <v>51</v>
      </c>
      <c r="B6" s="21">
        <f>SUM('Supplies'!$L$2:$L$201)</f>
        <v>830.5999999999999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Supplies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