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<sst xmlns="http://schemas.openxmlformats.org/spreadsheetml/2006/main" count="73" uniqueCount="62">
  <si>
    <t>Tree Crew Schedule</t>
  </si>
  <si>
    <t>A free tree crew schedule spreadsheet: assign crews and equipment by date with double-booking alerts and status for arborists, in Sheets and Excel.</t>
  </si>
  <si>
    <t>Quick start</t>
  </si>
  <si>
    <t>Open the Jobs tab and replace the sample rows with your own — one row per entry. Formulas fill in automatically for new rows.</t>
  </si>
  <si>
    <t>Equipment booked counts jobs needing the same machine that day; amber means two crews want it (like the bucket truck on day 2).</t>
  </si>
  <si>
    <t>Call 811 before stump grinding and confirm crane setup space and permits for removals near the street.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</si>
  <si>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</si>
  <si>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</si>
  <si>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</si>
  <si>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</si>
  <si>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</si>
  <si>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</si>
  <si>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</si>
  <si>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</si>
  <si>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</si>
  <si>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Crew</t>
  </si>
  <si>
    <t>Customer</t>
  </si>
  <si>
    <t>Address</t>
  </si>
  <si>
    <t>Work</t>
  </si>
  <si>
    <t>Equipment</t>
  </si>
  <si>
    <t>Est. hours</t>
  </si>
  <si>
    <t>Contract price</t>
  </si>
  <si>
    <t>Status</t>
  </si>
  <si>
    <t>Equipment booked</t>
  </si>
  <si>
    <t>Crew 1</t>
  </si>
  <si>
    <t>Holt</t>
  </si>
  <si>
    <t>31 Ivy Ln</t>
  </si>
  <si>
    <t>Removal</t>
  </si>
  <si>
    <t>Crane</t>
  </si>
  <si>
    <t>Scheduled</t>
  </si>
  <si>
    <t>Crew 2</t>
  </si>
  <si>
    <t>Ramos</t>
  </si>
  <si>
    <t>44 Ivy Ln</t>
  </si>
  <si>
    <t>Pruning</t>
  </si>
  <si>
    <t>Bucket truck</t>
  </si>
  <si>
    <t>Crew 3</t>
  </si>
  <si>
    <t>Sato</t>
  </si>
  <si>
    <t>7 Hilltop Ct</t>
  </si>
  <si>
    <t>Stump grinding</t>
  </si>
  <si>
    <t>Stump grinder</t>
  </si>
  <si>
    <t>Brookside HOA</t>
  </si>
  <si>
    <t>900 Brook Rd</t>
  </si>
  <si>
    <t>Kline</t>
  </si>
  <si>
    <t>18 Elm St</t>
  </si>
  <si>
    <t>Parker</t>
  </si>
  <si>
    <t>6 Ridge Way</t>
  </si>
  <si>
    <t>Storm cleanup</t>
  </si>
  <si>
    <t>Chipper only</t>
  </si>
  <si>
    <t>Complete</t>
  </si>
  <si>
    <t>Item</t>
  </si>
  <si>
    <t>Value</t>
  </si>
  <si>
    <t>Notes</t>
  </si>
  <si>
    <t>Overview</t>
  </si>
  <si>
    <t>Entries</t>
  </si>
  <si>
    <t>By status</t>
  </si>
  <si>
    <t>Status: Scheduled</t>
  </si>
  <si>
    <t>Status: In progress</t>
  </si>
  <si>
    <t>Status: Complete</t>
  </si>
  <si>
    <t>Status: Weather delay</t>
  </si>
  <si>
    <t>Totals</t>
  </si>
  <si>
    <t>Total contract price</t>
  </si>
  <si>
    <t>Total est.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</si>
</sst>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24" customWidth="1"/>
    <col min="5" max="6" width="16" customWidth="1"/>
    <col min="7" max="7" width="13" customWidth="1"/>
    <col min="8" max="8" width="17" customWidth="1"/>
    <col min="9" max="9" width="16" customWidth="1"/>
    <col min="10" max="10" width="19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2">
        <v>6</v>
      </c>
      <c r="H2" s="13">
        <v>3800</v>
      </c>
      <c r="I2" t="s">
        <v>29</v>
      </c>
      <c r="J2" s="14">
        <f>IF($A2="","",COUNTIFS('Jobs'!$A$2:$A$201,A2,'Jobs'!$F$2:$F$201,F2))</f>
        <v>1</v>
      </c>
    </row>
    <row r="3" spans="1:10" x14ac:dyDescent="0.25">
      <c r="A3" s="11">
        <v>46309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s="12">
        <v>4</v>
      </c>
      <c r="H3" s="13">
        <v>950</v>
      </c>
      <c r="I3" t="s">
        <v>29</v>
      </c>
      <c r="J3" s="14">
        <f>IF($A3="","",COUNTIFS('Jobs'!$A$2:$A$201,A3,'Jobs'!$F$2:$F$201,F3))</f>
        <v>1</v>
      </c>
    </row>
    <row r="4" spans="1:10" x14ac:dyDescent="0.25">
      <c r="A4" s="11">
        <v>46309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s="12">
        <v>2</v>
      </c>
      <c r="H4" s="13">
        <v>425</v>
      </c>
      <c r="I4" t="s">
        <v>29</v>
      </c>
      <c r="J4" s="14">
        <f>IF($A4="","",COUNTIFS('Jobs'!$A$2:$A$201,A4,'Jobs'!$F$2:$F$201,F4))</f>
        <v>1</v>
      </c>
    </row>
    <row r="5" spans="1:10" x14ac:dyDescent="0.25">
      <c r="A5" s="11">
        <v>46310</v>
      </c>
      <c r="B5" t="s">
        <v>24</v>
      </c>
      <c r="C5" t="s">
        <v>40</v>
      </c>
      <c r="D5" t="s">
        <v>41</v>
      </c>
      <c r="E5" t="s">
        <v>33</v>
      </c>
      <c r="F5" t="s">
        <v>34</v>
      </c>
      <c r="G5" s="12">
        <v>8</v>
      </c>
      <c r="H5" s="13">
        <v>2400</v>
      </c>
      <c r="I5" t="s">
        <v>29</v>
      </c>
      <c r="J5" s="14">
        <f>IF($A5="","",COUNTIFS('Jobs'!$A$2:$A$201,A5,'Jobs'!$F$2:$F$201,F5))</f>
        <v>2</v>
      </c>
    </row>
    <row r="6" spans="1:10" x14ac:dyDescent="0.25">
      <c r="A6" s="11">
        <v>46310</v>
      </c>
      <c r="B6" t="s">
        <v>30</v>
      </c>
      <c r="C6" t="s">
        <v>42</v>
      </c>
      <c r="D6" t="s">
        <v>43</v>
      </c>
      <c r="E6" t="s">
        <v>27</v>
      </c>
      <c r="F6" t="s">
        <v>34</v>
      </c>
      <c r="G6" s="12">
        <v>5</v>
      </c>
      <c r="H6" s="13">
        <v>1800</v>
      </c>
      <c r="I6" t="s">
        <v>29</v>
      </c>
      <c r="J6" s="14">
        <f>IF($A6="","",COUNTIFS('Jobs'!$A$2:$A$201,A6,'Jobs'!$F$2:$F$201,F6))</f>
        <v>2</v>
      </c>
    </row>
    <row r="7" spans="1:10" x14ac:dyDescent="0.25">
      <c r="A7" s="11">
        <v>46307</v>
      </c>
      <c r="B7" t="s">
        <v>24</v>
      </c>
      <c r="C7" t="s">
        <v>44</v>
      </c>
      <c r="D7" t="s">
        <v>45</v>
      </c>
      <c r="E7" t="s">
        <v>46</v>
      </c>
      <c r="F7" t="s">
        <v>47</v>
      </c>
      <c r="G7" s="12">
        <v>6</v>
      </c>
      <c r="H7" s="13">
        <v>1600</v>
      </c>
      <c r="I7" t="s">
        <v>48</v>
      </c>
      <c r="J7" s="14">
        <f>IF($A7="","",COUNTIFS('Jobs'!$A$2:$A$201,A7,'Jobs'!$F$2:$F$201,F7))</f>
        <v>1</v>
      </c>
    </row>
    <row r="8" spans="1:10" x14ac:dyDescent="0.25">
      <c r="A8" s="11"/>
      <c r="G8" s="12"/>
      <c r="H8" s="13"/>
      <c r="J8" s="14" t="str">
        <f>IF($A8="","",COUNTIFS('Jobs'!$A$2:$A$201,A8,'Jobs'!$F$2:$F$201,F8))</f>
        <v/>
      </c>
    </row>
    <row r="9" spans="1:10" x14ac:dyDescent="0.25">
      <c r="A9" s="11"/>
      <c r="G9" s="12"/>
      <c r="H9" s="13"/>
      <c r="J9" s="14" t="str">
        <f>IF($A9="","",COUNTIFS('Jobs'!$A$2:$A$201,A9,'Jobs'!$F$2:$F$201,F9))</f>
        <v/>
      </c>
    </row>
    <row r="10" spans="1:10" x14ac:dyDescent="0.25">
      <c r="A10" s="11"/>
      <c r="G10" s="12"/>
      <c r="H10" s="13"/>
      <c r="J10" s="14" t="str">
        <f>IF($A10="","",COUNTIFS('Jobs'!$A$2:$A$201,A10,'Jobs'!$F$2:$F$201,F10))</f>
        <v/>
      </c>
    </row>
    <row r="11" spans="1:10" x14ac:dyDescent="0.25">
      <c r="A11" s="11"/>
      <c r="G11" s="12"/>
      <c r="H11" s="13"/>
      <c r="J11" s="14" t="str">
        <f>IF($A11="","",COUNTIFS('Jobs'!$A$2:$A$201,A11,'Jobs'!$F$2:$F$201,F11))</f>
        <v/>
      </c>
    </row>
    <row r="12" spans="1:10" x14ac:dyDescent="0.25">
      <c r="A12" s="11"/>
      <c r="G12" s="12"/>
      <c r="H12" s="13"/>
      <c r="J12" s="14" t="str">
        <f>IF($A12="","",COUNTIFS('Jobs'!$A$2:$A$201,A12,'Jobs'!$F$2:$F$201,F12))</f>
        <v/>
      </c>
    </row>
    <row r="13" spans="1:10" x14ac:dyDescent="0.25">
      <c r="A13" s="11"/>
      <c r="G13" s="12"/>
      <c r="H13" s="13"/>
      <c r="J13" s="14" t="str">
        <f>IF($A13="","",COUNTIFS('Jobs'!$A$2:$A$201,A13,'Jobs'!$F$2:$F$201,F13))</f>
        <v/>
      </c>
    </row>
    <row r="14" spans="1:10" x14ac:dyDescent="0.25">
      <c r="A14" s="11"/>
      <c r="G14" s="12"/>
      <c r="H14" s="13"/>
      <c r="J14" s="14" t="str">
        <f>IF($A14="","",COUNTIFS('Jobs'!$A$2:$A$201,A14,'Jobs'!$F$2:$F$201,F14))</f>
        <v/>
      </c>
    </row>
    <row r="15" spans="1:10" x14ac:dyDescent="0.25">
      <c r="A15" s="11"/>
      <c r="G15" s="12"/>
      <c r="H15" s="13"/>
      <c r="J15" s="14" t="str">
        <f>IF($A15="","",COUNTIFS('Jobs'!$A$2:$A$201,A15,'Jobs'!$F$2:$F$201,F15))</f>
        <v/>
      </c>
    </row>
    <row r="16" spans="1:10" x14ac:dyDescent="0.25">
      <c r="A16" s="11"/>
      <c r="G16" s="12"/>
      <c r="H16" s="13"/>
      <c r="J16" s="14" t="str">
        <f>IF($A16="","",COUNTIFS('Jobs'!$A$2:$A$201,A16,'Jobs'!$F$2:$F$201,F16))</f>
        <v/>
      </c>
    </row>
    <row r="17" spans="1:10" x14ac:dyDescent="0.25">
      <c r="A17" s="11"/>
      <c r="G17" s="12"/>
      <c r="H17" s="13"/>
      <c r="J17" s="14" t="str">
        <f>IF($A17="","",COUNTIFS('Jobs'!$A$2:$A$201,A17,'Jobs'!$F$2:$F$201,F17))</f>
        <v/>
      </c>
    </row>
    <row r="18" spans="1:10" x14ac:dyDescent="0.25">
      <c r="A18" s="11"/>
      <c r="G18" s="12"/>
      <c r="H18" s="13"/>
      <c r="J18" s="14" t="str">
        <f>IF($A18="","",COUNTIFS('Jobs'!$A$2:$A$201,A18,'Jobs'!$F$2:$F$201,F18))</f>
        <v/>
      </c>
    </row>
    <row r="19" spans="1:10" x14ac:dyDescent="0.25">
      <c r="A19" s="11"/>
      <c r="G19" s="12"/>
      <c r="H19" s="13"/>
      <c r="J19" s="14" t="str">
        <f>IF($A19="","",COUNTIFS('Jobs'!$A$2:$A$201,A19,'Jobs'!$F$2:$F$201,F19))</f>
        <v/>
      </c>
    </row>
    <row r="20" spans="1:10" x14ac:dyDescent="0.25">
      <c r="A20" s="11"/>
      <c r="G20" s="12"/>
      <c r="H20" s="13"/>
      <c r="J20" s="14" t="str">
        <f>IF($A20="","",COUNTIFS('Jobs'!$A$2:$A$201,A20,'Jobs'!$F$2:$F$201,F20))</f>
        <v/>
      </c>
    </row>
    <row r="21" spans="1:10" x14ac:dyDescent="0.25">
      <c r="A21" s="11"/>
      <c r="G21" s="12"/>
      <c r="H21" s="13"/>
      <c r="J21" s="14" t="str">
        <f>IF($A21="","",COUNTIFS('Jobs'!$A$2:$A$201,A21,'Jobs'!$F$2:$F$201,F21))</f>
        <v/>
      </c>
    </row>
    <row r="22" spans="1:10" x14ac:dyDescent="0.25">
      <c r="A22" s="11"/>
      <c r="G22" s="12"/>
      <c r="H22" s="13"/>
      <c r="J22" s="14" t="str">
        <f>IF($A22="","",COUNTIFS('Jobs'!$A$2:$A$201,A22,'Jobs'!$F$2:$F$201,F22))</f>
        <v/>
      </c>
    </row>
    <row r="23" spans="1:10" x14ac:dyDescent="0.25">
      <c r="A23" s="11"/>
      <c r="G23" s="12"/>
      <c r="H23" s="13"/>
      <c r="J23" s="14" t="str">
        <f>IF($A23="","",COUNTIFS('Jobs'!$A$2:$A$201,A23,'Jobs'!$F$2:$F$201,F23))</f>
        <v/>
      </c>
    </row>
    <row r="24" spans="1:10" x14ac:dyDescent="0.25">
      <c r="A24" s="11"/>
      <c r="G24" s="12"/>
      <c r="H24" s="13"/>
      <c r="J24" s="14" t="str">
        <f>IF($A24="","",COUNTIFS('Jobs'!$A$2:$A$201,A24,'Jobs'!$F$2:$F$201,F24))</f>
        <v/>
      </c>
    </row>
    <row r="25" spans="1:10" x14ac:dyDescent="0.25">
      <c r="A25" s="11"/>
      <c r="G25" s="12"/>
      <c r="H25" s="13"/>
      <c r="J25" s="14" t="str">
        <f>IF($A25="","",COUNTIFS('Jobs'!$A$2:$A$201,A25,'Jobs'!$F$2:$F$201,F25))</f>
        <v/>
      </c>
    </row>
    <row r="26" spans="1:10" x14ac:dyDescent="0.25">
      <c r="A26" s="11"/>
      <c r="G26" s="12"/>
      <c r="H26" s="13"/>
      <c r="J26" s="14" t="str">
        <f>IF($A26="","",COUNTIFS('Jobs'!$A$2:$A$201,A26,'Jobs'!$F$2:$F$201,F26))</f>
        <v/>
      </c>
    </row>
    <row r="27" spans="1:10" x14ac:dyDescent="0.25">
      <c r="A27" s="11"/>
      <c r="G27" s="12"/>
      <c r="H27" s="13"/>
      <c r="J27" s="14" t="str">
        <f>IF($A27="","",COUNTIFS('Jobs'!$A$2:$A$201,A27,'Jobs'!$F$2:$F$201,F27))</f>
        <v/>
      </c>
    </row>
    <row r="28" spans="1:10" x14ac:dyDescent="0.25">
      <c r="A28" s="11"/>
      <c r="G28" s="12"/>
      <c r="H28" s="13"/>
      <c r="J28" s="14" t="str">
        <f>IF($A28="","",COUNTIFS('Jobs'!$A$2:$A$201,A28,'Jobs'!$F$2:$F$201,F28))</f>
        <v/>
      </c>
    </row>
    <row r="29" spans="1:10" x14ac:dyDescent="0.25">
      <c r="A29" s="11"/>
      <c r="G29" s="12"/>
      <c r="H29" s="13"/>
      <c r="J29" s="14" t="str">
        <f>IF($A29="","",COUNTIFS('Jobs'!$A$2:$A$201,A29,'Jobs'!$F$2:$F$201,F29))</f>
        <v/>
      </c>
    </row>
    <row r="30" spans="1:10" x14ac:dyDescent="0.25">
      <c r="A30" s="11"/>
      <c r="G30" s="12"/>
      <c r="H30" s="13"/>
      <c r="J30" s="14" t="str">
        <f>IF($A30="","",COUNTIFS('Jobs'!$A$2:$A$201,A30,'Jobs'!$F$2:$F$201,F30))</f>
        <v/>
      </c>
    </row>
    <row r="31" spans="1:10" x14ac:dyDescent="0.25">
      <c r="A31" s="11"/>
      <c r="G31" s="12"/>
      <c r="H31" s="13"/>
      <c r="J31" s="14" t="str">
        <f>IF($A31="","",COUNTIFS('Jobs'!$A$2:$A$201,A31,'Jobs'!$F$2:$F$201,F31))</f>
        <v/>
      </c>
    </row>
    <row r="32" spans="1:10" x14ac:dyDescent="0.25">
      <c r="A32" s="11"/>
      <c r="G32" s="12"/>
      <c r="H32" s="13"/>
      <c r="J32" s="14" t="str">
        <f>IF($A32="","",COUNTIFS('Jobs'!$A$2:$A$201,A32,'Jobs'!$F$2:$F$201,F32))</f>
        <v/>
      </c>
    </row>
    <row r="33" spans="1:10" x14ac:dyDescent="0.25">
      <c r="A33" s="11"/>
      <c r="G33" s="12"/>
      <c r="H33" s="13"/>
      <c r="J33" s="14" t="str">
        <f>IF($A33="","",COUNTIFS('Jobs'!$A$2:$A$201,A33,'Jobs'!$F$2:$F$201,F33))</f>
        <v/>
      </c>
    </row>
    <row r="34" spans="1:10" x14ac:dyDescent="0.25">
      <c r="A34" s="11"/>
      <c r="G34" s="12"/>
      <c r="H34" s="13"/>
      <c r="J34" s="14" t="str">
        <f>IF($A34="","",COUNTIFS('Jobs'!$A$2:$A$201,A34,'Jobs'!$F$2:$F$201,F34))</f>
        <v/>
      </c>
    </row>
    <row r="35" spans="1:10" x14ac:dyDescent="0.25">
      <c r="A35" s="11"/>
      <c r="G35" s="12"/>
      <c r="H35" s="13"/>
      <c r="J35" s="14" t="str">
        <f>IF($A35="","",COUNTIFS('Jobs'!$A$2:$A$201,A35,'Jobs'!$F$2:$F$201,F35))</f>
        <v/>
      </c>
    </row>
    <row r="36" spans="1:10" x14ac:dyDescent="0.25">
      <c r="A36" s="11"/>
      <c r="G36" s="12"/>
      <c r="H36" s="13"/>
      <c r="J36" s="14" t="str">
        <f>IF($A36="","",COUNTIFS('Jobs'!$A$2:$A$201,A36,'Jobs'!$F$2:$F$201,F36))</f>
        <v/>
      </c>
    </row>
    <row r="37" spans="1:10" x14ac:dyDescent="0.25">
      <c r="A37" s="11"/>
      <c r="G37" s="12"/>
      <c r="H37" s="13"/>
      <c r="J37" s="14" t="str">
        <f>IF($A37="","",COUNTIFS('Jobs'!$A$2:$A$201,A37,'Jobs'!$F$2:$F$201,F37))</f>
        <v/>
      </c>
    </row>
    <row r="38" spans="1:10" x14ac:dyDescent="0.25">
      <c r="A38" s="11"/>
      <c r="G38" s="12"/>
      <c r="H38" s="13"/>
      <c r="J38" s="14" t="str">
        <f>IF($A38="","",COUNTIFS('Jobs'!$A$2:$A$201,A38,'Jobs'!$F$2:$F$201,F38))</f>
        <v/>
      </c>
    </row>
    <row r="39" spans="1:10" x14ac:dyDescent="0.25">
      <c r="A39" s="11"/>
      <c r="G39" s="12"/>
      <c r="H39" s="13"/>
      <c r="J39" s="14" t="str">
        <f>IF($A39="","",COUNTIFS('Jobs'!$A$2:$A$201,A39,'Jobs'!$F$2:$F$201,F39))</f>
        <v/>
      </c>
    </row>
    <row r="40" spans="1:10" x14ac:dyDescent="0.25">
      <c r="A40" s="11"/>
      <c r="G40" s="12"/>
      <c r="H40" s="13"/>
      <c r="J40" s="14" t="str">
        <f>IF($A40="","",COUNTIFS('Jobs'!$A$2:$A$201,A40,'Jobs'!$F$2:$F$201,F40))</f>
        <v/>
      </c>
    </row>
    <row r="41" spans="1:10" x14ac:dyDescent="0.25">
      <c r="A41" s="11"/>
      <c r="G41" s="12"/>
      <c r="H41" s="13"/>
      <c r="J41" s="14" t="str">
        <f>IF($A41="","",COUNTIFS('Jobs'!$A$2:$A$201,A41,'Jobs'!$F$2:$F$201,F41))</f>
        <v/>
      </c>
    </row>
    <row r="42" spans="1:10" x14ac:dyDescent="0.25">
      <c r="A42" s="11"/>
      <c r="G42" s="12"/>
      <c r="H42" s="13"/>
      <c r="J42" s="14" t="str">
        <f>IF($A42="","",COUNTIFS('Jobs'!$A$2:$A$201,A42,'Jobs'!$F$2:$F$201,F42))</f>
        <v/>
      </c>
    </row>
    <row r="43" spans="1:10" x14ac:dyDescent="0.25">
      <c r="A43" s="11"/>
      <c r="G43" s="12"/>
      <c r="H43" s="13"/>
      <c r="J43" s="14" t="str">
        <f>IF($A43="","",COUNTIFS('Jobs'!$A$2:$A$201,A43,'Jobs'!$F$2:$F$201,F43))</f>
        <v/>
      </c>
    </row>
    <row r="44" spans="1:10" x14ac:dyDescent="0.25">
      <c r="A44" s="11"/>
      <c r="G44" s="12"/>
      <c r="H44" s="13"/>
      <c r="J44" s="14" t="str">
        <f>IF($A44="","",COUNTIFS('Jobs'!$A$2:$A$201,A44,'Jobs'!$F$2:$F$201,F44))</f>
        <v/>
      </c>
    </row>
    <row r="45" spans="1:10" x14ac:dyDescent="0.25">
      <c r="A45" s="11"/>
      <c r="G45" s="12"/>
      <c r="H45" s="13"/>
      <c r="J45" s="14" t="str">
        <f>IF($A45="","",COUNTIFS('Jobs'!$A$2:$A$201,A45,'Jobs'!$F$2:$F$201,F45))</f>
        <v/>
      </c>
    </row>
    <row r="46" spans="1:10" x14ac:dyDescent="0.25">
      <c r="A46" s="11"/>
      <c r="G46" s="12"/>
      <c r="H46" s="13"/>
      <c r="J46" s="14" t="str">
        <f>IF($A46="","",COUNTIFS('Jobs'!$A$2:$A$201,A46,'Jobs'!$F$2:$F$201,F46))</f>
        <v/>
      </c>
    </row>
    <row r="47" spans="1:10" x14ac:dyDescent="0.25">
      <c r="A47" s="11"/>
      <c r="G47" s="12"/>
      <c r="H47" s="13"/>
      <c r="J47" s="14" t="str">
        <f>IF($A47="","",COUNTIFS('Jobs'!$A$2:$A$201,A47,'Jobs'!$F$2:$F$201,F47))</f>
        <v/>
      </c>
    </row>
    <row r="48" spans="1:10" x14ac:dyDescent="0.25">
      <c r="A48" s="11"/>
      <c r="G48" s="12"/>
      <c r="H48" s="13"/>
      <c r="J48" s="14" t="str">
        <f>IF($A48="","",COUNTIFS('Jobs'!$A$2:$A$201,A48,'Jobs'!$F$2:$F$201,F48))</f>
        <v/>
      </c>
    </row>
    <row r="49" spans="1:10" x14ac:dyDescent="0.25">
      <c r="A49" s="11"/>
      <c r="G49" s="12"/>
      <c r="H49" s="13"/>
      <c r="J49" s="14" t="str">
        <f>IF($A49="","",COUNTIFS('Jobs'!$A$2:$A$201,A49,'Jobs'!$F$2:$F$201,F49))</f>
        <v/>
      </c>
    </row>
    <row r="50" spans="1:10" x14ac:dyDescent="0.25">
      <c r="A50" s="11"/>
      <c r="G50" s="12"/>
      <c r="H50" s="13"/>
      <c r="J50" s="14" t="str">
        <f>IF($A50="","",COUNTIFS('Jobs'!$A$2:$A$201,A50,'Jobs'!$F$2:$F$201,F50))</f>
        <v/>
      </c>
    </row>
    <row r="51" spans="1:10" x14ac:dyDescent="0.25">
      <c r="A51" s="11"/>
      <c r="G51" s="12"/>
      <c r="H51" s="13"/>
      <c r="J51" s="14" t="str">
        <f>IF($A51="","",COUNTIFS('Jobs'!$A$2:$A$201,A51,'Jobs'!$F$2:$F$201,F51))</f>
        <v/>
      </c>
    </row>
    <row r="52" spans="1:10" x14ac:dyDescent="0.25">
      <c r="A52" s="11"/>
      <c r="G52" s="12"/>
      <c r="H52" s="13"/>
      <c r="J52" s="14" t="str">
        <f>IF($A52="","",COUNTIFS('Jobs'!$A$2:$A$201,A52,'Jobs'!$F$2:$F$201,F52))</f>
        <v/>
      </c>
    </row>
    <row r="53" spans="1:10" x14ac:dyDescent="0.25">
      <c r="A53" s="11"/>
      <c r="G53" s="12"/>
      <c r="H53" s="13"/>
      <c r="J53" s="14" t="str">
        <f>IF($A53="","",COUNTIFS('Jobs'!$A$2:$A$201,A53,'Jobs'!$F$2:$F$201,F53))</f>
        <v/>
      </c>
    </row>
    <row r="54" spans="1:10" x14ac:dyDescent="0.25">
      <c r="A54" s="11"/>
      <c r="G54" s="12"/>
      <c r="H54" s="13"/>
      <c r="J54" s="14" t="str">
        <f>IF($A54="","",COUNTIFS('Jobs'!$A$2:$A$201,A54,'Jobs'!$F$2:$F$201,F54))</f>
        <v/>
      </c>
    </row>
    <row r="55" spans="1:10" x14ac:dyDescent="0.25">
      <c r="A55" s="11"/>
      <c r="G55" s="12"/>
      <c r="H55" s="13"/>
      <c r="J55" s="14" t="str">
        <f>IF($A55="","",COUNTIFS('Jobs'!$A$2:$A$201,A55,'Jobs'!$F$2:$F$201,F55))</f>
        <v/>
      </c>
    </row>
    <row r="56" spans="1:10" x14ac:dyDescent="0.25">
      <c r="A56" s="11"/>
      <c r="G56" s="12"/>
      <c r="H56" s="13"/>
      <c r="J56" s="14" t="str">
        <f>IF($A56="","",COUNTIFS('Jobs'!$A$2:$A$201,A56,'Jobs'!$F$2:$F$201,F56))</f>
        <v/>
      </c>
    </row>
    <row r="57" spans="1:10" x14ac:dyDescent="0.25">
      <c r="A57" s="11"/>
      <c r="G57" s="12"/>
      <c r="H57" s="13"/>
      <c r="J57" s="14" t="str">
        <f>IF($A57="","",COUNTIFS('Jobs'!$A$2:$A$201,A57,'Jobs'!$F$2:$F$201,F57))</f>
        <v/>
      </c>
    </row>
    <row r="58" spans="1:10" x14ac:dyDescent="0.25">
      <c r="A58" s="11"/>
      <c r="G58" s="12"/>
      <c r="H58" s="13"/>
      <c r="J58" s="14" t="str">
        <f>IF($A58="","",COUNTIFS('Jobs'!$A$2:$A$201,A58,'Jobs'!$F$2:$F$201,F58))</f>
        <v/>
      </c>
    </row>
    <row r="59" spans="1:10" x14ac:dyDescent="0.25">
      <c r="A59" s="11"/>
      <c r="G59" s="12"/>
      <c r="H59" s="13"/>
      <c r="J59" s="14" t="str">
        <f>IF($A59="","",COUNTIFS('Jobs'!$A$2:$A$201,A59,'Jobs'!$F$2:$F$201,F59))</f>
        <v/>
      </c>
    </row>
    <row r="60" spans="1:10" x14ac:dyDescent="0.25">
      <c r="A60" s="11"/>
      <c r="G60" s="12"/>
      <c r="H60" s="13"/>
      <c r="J60" s="14" t="str">
        <f>IF($A60="","",COUNTIFS('Jobs'!$A$2:$A$201,A60,'Jobs'!$F$2:$F$201,F60))</f>
        <v/>
      </c>
    </row>
    <row r="61" spans="1:10" x14ac:dyDescent="0.25">
      <c r="A61" s="11"/>
      <c r="G61" s="12"/>
      <c r="H61" s="13"/>
      <c r="J61" s="14" t="str">
        <f>IF($A61="","",COUNTIFS('Jobs'!$A$2:$A$201,A61,'Jobs'!$F$2:$F$201,F61))</f>
        <v/>
      </c>
    </row>
    <row r="62" spans="1:10" x14ac:dyDescent="0.25">
      <c r="A62" s="11"/>
      <c r="G62" s="12"/>
      <c r="H62" s="13"/>
      <c r="J62" s="14" t="str">
        <f>IF($A62="","",COUNTIFS('Jobs'!$A$2:$A$201,A62,'Jobs'!$F$2:$F$201,F62))</f>
        <v/>
      </c>
    </row>
    <row r="63" spans="1:10" x14ac:dyDescent="0.25">
      <c r="A63" s="11"/>
      <c r="G63" s="12"/>
      <c r="H63" s="13"/>
      <c r="J63" s="14" t="str">
        <f>IF($A63="","",COUNTIFS('Jobs'!$A$2:$A$201,A63,'Jobs'!$F$2:$F$201,F63))</f>
        <v/>
      </c>
    </row>
    <row r="64" spans="1:10" x14ac:dyDescent="0.25">
      <c r="A64" s="11"/>
      <c r="G64" s="12"/>
      <c r="H64" s="13"/>
      <c r="J64" s="14" t="str">
        <f>IF($A64="","",COUNTIFS('Jobs'!$A$2:$A$201,A64,'Jobs'!$F$2:$F$201,F64))</f>
        <v/>
      </c>
    </row>
    <row r="65" spans="1:10" x14ac:dyDescent="0.25">
      <c r="A65" s="11"/>
      <c r="G65" s="12"/>
      <c r="H65" s="13"/>
      <c r="J65" s="14" t="str">
        <f>IF($A65="","",COUNTIFS('Jobs'!$A$2:$A$201,A65,'Jobs'!$F$2:$F$201,F65))</f>
        <v/>
      </c>
    </row>
    <row r="66" spans="1:10" x14ac:dyDescent="0.25">
      <c r="A66" s="11"/>
      <c r="G66" s="12"/>
      <c r="H66" s="13"/>
      <c r="J66" s="14" t="str">
        <f>IF($A66="","",COUNTIFS('Jobs'!$A$2:$A$201,A66,'Jobs'!$F$2:$F$201,F66))</f>
        <v/>
      </c>
    </row>
    <row r="67" spans="1:10" x14ac:dyDescent="0.25">
      <c r="A67" s="11"/>
      <c r="G67" s="12"/>
      <c r="H67" s="13"/>
      <c r="J67" s="14" t="str">
        <f>IF($A67="","",COUNTIFS('Jobs'!$A$2:$A$201,A67,'Jobs'!$F$2:$F$201,F67))</f>
        <v/>
      </c>
    </row>
    <row r="68" spans="1:10" x14ac:dyDescent="0.25">
      <c r="A68" s="11"/>
      <c r="G68" s="12"/>
      <c r="H68" s="13"/>
      <c r="J68" s="14" t="str">
        <f>IF($A68="","",COUNTIFS('Jobs'!$A$2:$A$201,A68,'Jobs'!$F$2:$F$201,F68))</f>
        <v/>
      </c>
    </row>
    <row r="69" spans="1:10" x14ac:dyDescent="0.25">
      <c r="A69" s="11"/>
      <c r="G69" s="12"/>
      <c r="H69" s="13"/>
      <c r="J69" s="14" t="str">
        <f>IF($A69="","",COUNTIFS('Jobs'!$A$2:$A$201,A69,'Jobs'!$F$2:$F$201,F69))</f>
        <v/>
      </c>
    </row>
    <row r="70" spans="1:10" x14ac:dyDescent="0.25">
      <c r="A70" s="11"/>
      <c r="G70" s="12"/>
      <c r="H70" s="13"/>
      <c r="J70" s="14" t="str">
        <f>IF($A70="","",COUNTIFS('Jobs'!$A$2:$A$201,A70,'Jobs'!$F$2:$F$201,F70))</f>
        <v/>
      </c>
    </row>
    <row r="71" spans="1:10" x14ac:dyDescent="0.25">
      <c r="A71" s="11"/>
      <c r="G71" s="12"/>
      <c r="H71" s="13"/>
      <c r="J71" s="14" t="str">
        <f>IF($A71="","",COUNTIFS('Jobs'!$A$2:$A$201,A71,'Jobs'!$F$2:$F$201,F71))</f>
        <v/>
      </c>
    </row>
    <row r="72" spans="1:10" x14ac:dyDescent="0.25">
      <c r="A72" s="11"/>
      <c r="G72" s="12"/>
      <c r="H72" s="13"/>
      <c r="J72" s="14" t="str">
        <f>IF($A72="","",COUNTIFS('Jobs'!$A$2:$A$201,A72,'Jobs'!$F$2:$F$201,F72))</f>
        <v/>
      </c>
    </row>
    <row r="73" spans="1:10" x14ac:dyDescent="0.25">
      <c r="A73" s="11"/>
      <c r="G73" s="12"/>
      <c r="H73" s="13"/>
      <c r="J73" s="14" t="str">
        <f>IF($A73="","",COUNTIFS('Jobs'!$A$2:$A$201,A73,'Jobs'!$F$2:$F$201,F73))</f>
        <v/>
      </c>
    </row>
    <row r="74" spans="1:10" x14ac:dyDescent="0.25">
      <c r="A74" s="11"/>
      <c r="G74" s="12"/>
      <c r="H74" s="13"/>
      <c r="J74" s="14" t="str">
        <f>IF($A74="","",COUNTIFS('Jobs'!$A$2:$A$201,A74,'Jobs'!$F$2:$F$201,F74))</f>
        <v/>
      </c>
    </row>
    <row r="75" spans="1:10" x14ac:dyDescent="0.25">
      <c r="A75" s="11"/>
      <c r="G75" s="12"/>
      <c r="H75" s="13"/>
      <c r="J75" s="14" t="str">
        <f>IF($A75="","",COUNTIFS('Jobs'!$A$2:$A$201,A75,'Jobs'!$F$2:$F$201,F75))</f>
        <v/>
      </c>
    </row>
    <row r="76" spans="1:10" x14ac:dyDescent="0.25">
      <c r="A76" s="11"/>
      <c r="G76" s="12"/>
      <c r="H76" s="13"/>
      <c r="J76" s="14" t="str">
        <f>IF($A76="","",COUNTIFS('Jobs'!$A$2:$A$201,A76,'Jobs'!$F$2:$F$201,F76))</f>
        <v/>
      </c>
    </row>
    <row r="77" spans="1:10" x14ac:dyDescent="0.25">
      <c r="A77" s="11"/>
      <c r="G77" s="12"/>
      <c r="H77" s="13"/>
      <c r="J77" s="14" t="str">
        <f>IF($A77="","",COUNTIFS('Jobs'!$A$2:$A$201,A77,'Jobs'!$F$2:$F$201,F77))</f>
        <v/>
      </c>
    </row>
    <row r="78" spans="1:10" x14ac:dyDescent="0.25">
      <c r="A78" s="11"/>
      <c r="G78" s="12"/>
      <c r="H78" s="13"/>
      <c r="J78" s="14" t="str">
        <f>IF($A78="","",COUNTIFS('Jobs'!$A$2:$A$201,A78,'Jobs'!$F$2:$F$201,F78))</f>
        <v/>
      </c>
    </row>
    <row r="79" spans="1:10" x14ac:dyDescent="0.25">
      <c r="A79" s="11"/>
      <c r="G79" s="12"/>
      <c r="H79" s="13"/>
      <c r="J79" s="14" t="str">
        <f>IF($A79="","",COUNTIFS('Jobs'!$A$2:$A$201,A79,'Jobs'!$F$2:$F$201,F79))</f>
        <v/>
      </c>
    </row>
    <row r="80" spans="1:10" x14ac:dyDescent="0.25">
      <c r="A80" s="11"/>
      <c r="G80" s="12"/>
      <c r="H80" s="13"/>
      <c r="J80" s="14" t="str">
        <f>IF($A80="","",COUNTIFS('Jobs'!$A$2:$A$201,A80,'Jobs'!$F$2:$F$201,F80))</f>
        <v/>
      </c>
    </row>
    <row r="81" spans="1:10" x14ac:dyDescent="0.25">
      <c r="A81" s="11"/>
      <c r="G81" s="12"/>
      <c r="H81" s="13"/>
      <c r="J81" s="14" t="str">
        <f>IF($A81="","",COUNTIFS('Jobs'!$A$2:$A$201,A81,'Jobs'!$F$2:$F$201,F81))</f>
        <v/>
      </c>
    </row>
    <row r="82" spans="1:10" x14ac:dyDescent="0.25">
      <c r="A82" s="11"/>
      <c r="G82" s="12"/>
      <c r="H82" s="13"/>
      <c r="J82" s="14" t="str">
        <f>IF($A82="","",COUNTIFS('Jobs'!$A$2:$A$201,A82,'Jobs'!$F$2:$F$201,F82))</f>
        <v/>
      </c>
    </row>
    <row r="83" spans="1:10" x14ac:dyDescent="0.25">
      <c r="A83" s="11"/>
      <c r="G83" s="12"/>
      <c r="H83" s="13"/>
      <c r="J83" s="14" t="str">
        <f>IF($A83="","",COUNTIFS('Jobs'!$A$2:$A$201,A83,'Jobs'!$F$2:$F$201,F83))</f>
        <v/>
      </c>
    </row>
    <row r="84" spans="1:10" x14ac:dyDescent="0.25">
      <c r="A84" s="11"/>
      <c r="G84" s="12"/>
      <c r="H84" s="13"/>
      <c r="J84" s="14" t="str">
        <f>IF($A84="","",COUNTIFS('Jobs'!$A$2:$A$201,A84,'Jobs'!$F$2:$F$201,F84))</f>
        <v/>
      </c>
    </row>
    <row r="85" spans="1:10" x14ac:dyDescent="0.25">
      <c r="A85" s="11"/>
      <c r="G85" s="12"/>
      <c r="H85" s="13"/>
      <c r="J85" s="14" t="str">
        <f>IF($A85="","",COUNTIFS('Jobs'!$A$2:$A$201,A85,'Jobs'!$F$2:$F$201,F85))</f>
        <v/>
      </c>
    </row>
    <row r="86" spans="1:10" x14ac:dyDescent="0.25">
      <c r="A86" s="11"/>
      <c r="G86" s="12"/>
      <c r="H86" s="13"/>
      <c r="J86" s="14" t="str">
        <f>IF($A86="","",COUNTIFS('Jobs'!$A$2:$A$201,A86,'Jobs'!$F$2:$F$201,F86))</f>
        <v/>
      </c>
    </row>
    <row r="87" spans="1:10" x14ac:dyDescent="0.25">
      <c r="A87" s="11"/>
      <c r="G87" s="12"/>
      <c r="H87" s="13"/>
      <c r="J87" s="14" t="str">
        <f>IF($A87="","",COUNTIFS('Jobs'!$A$2:$A$201,A87,'Jobs'!$F$2:$F$201,F87))</f>
        <v/>
      </c>
    </row>
    <row r="88" spans="1:10" x14ac:dyDescent="0.25">
      <c r="A88" s="11"/>
      <c r="G88" s="12"/>
      <c r="H88" s="13"/>
      <c r="J88" s="14" t="str">
        <f>IF($A88="","",COUNTIFS('Jobs'!$A$2:$A$201,A88,'Jobs'!$F$2:$F$201,F88))</f>
        <v/>
      </c>
    </row>
    <row r="89" spans="1:10" x14ac:dyDescent="0.25">
      <c r="A89" s="11"/>
      <c r="G89" s="12"/>
      <c r="H89" s="13"/>
      <c r="J89" s="14" t="str">
        <f>IF($A89="","",COUNTIFS('Jobs'!$A$2:$A$201,A89,'Jobs'!$F$2:$F$201,F89))</f>
        <v/>
      </c>
    </row>
    <row r="90" spans="1:10" x14ac:dyDescent="0.25">
      <c r="A90" s="11"/>
      <c r="G90" s="12"/>
      <c r="H90" s="13"/>
      <c r="J90" s="14" t="str">
        <f>IF($A90="","",COUNTIFS('Jobs'!$A$2:$A$201,A90,'Jobs'!$F$2:$F$201,F90))</f>
        <v/>
      </c>
    </row>
    <row r="91" spans="1:10" x14ac:dyDescent="0.25">
      <c r="A91" s="11"/>
      <c r="G91" s="12"/>
      <c r="H91" s="13"/>
      <c r="J91" s="14" t="str">
        <f>IF($A91="","",COUNTIFS('Jobs'!$A$2:$A$201,A91,'Jobs'!$F$2:$F$201,F91))</f>
        <v/>
      </c>
    </row>
    <row r="92" spans="1:10" x14ac:dyDescent="0.25">
      <c r="A92" s="11"/>
      <c r="G92" s="12"/>
      <c r="H92" s="13"/>
      <c r="J92" s="14" t="str">
        <f>IF($A92="","",COUNTIFS('Jobs'!$A$2:$A$201,A92,'Jobs'!$F$2:$F$201,F92))</f>
        <v/>
      </c>
    </row>
    <row r="93" spans="1:10" x14ac:dyDescent="0.25">
      <c r="A93" s="11"/>
      <c r="G93" s="12"/>
      <c r="H93" s="13"/>
      <c r="J93" s="14" t="str">
        <f>IF($A93="","",COUNTIFS('Jobs'!$A$2:$A$201,A93,'Jobs'!$F$2:$F$201,F93))</f>
        <v/>
      </c>
    </row>
    <row r="94" spans="1:10" x14ac:dyDescent="0.25">
      <c r="A94" s="11"/>
      <c r="G94" s="12"/>
      <c r="H94" s="13"/>
      <c r="J94" s="14" t="str">
        <f>IF($A94="","",COUNTIFS('Jobs'!$A$2:$A$201,A94,'Jobs'!$F$2:$F$201,F94))</f>
        <v/>
      </c>
    </row>
    <row r="95" spans="1:10" x14ac:dyDescent="0.25">
      <c r="A95" s="11"/>
      <c r="G95" s="12"/>
      <c r="H95" s="13"/>
      <c r="J95" s="14" t="str">
        <f>IF($A95="","",COUNTIFS('Jobs'!$A$2:$A$201,A95,'Jobs'!$F$2:$F$201,F95))</f>
        <v/>
      </c>
    </row>
    <row r="96" spans="1:10" x14ac:dyDescent="0.25">
      <c r="A96" s="11"/>
      <c r="G96" s="12"/>
      <c r="H96" s="13"/>
      <c r="J96" s="14" t="str">
        <f>IF($A96="","",COUNTIFS('Jobs'!$A$2:$A$201,A96,'Jobs'!$F$2:$F$201,F96))</f>
        <v/>
      </c>
    </row>
    <row r="97" spans="1:10" x14ac:dyDescent="0.25">
      <c r="A97" s="11"/>
      <c r="G97" s="12"/>
      <c r="H97" s="13"/>
      <c r="J97" s="14" t="str">
        <f>IF($A97="","",COUNTIFS('Jobs'!$A$2:$A$201,A97,'Jobs'!$F$2:$F$201,F97))</f>
        <v/>
      </c>
    </row>
    <row r="98" spans="1:10" x14ac:dyDescent="0.25">
      <c r="A98" s="11"/>
      <c r="G98" s="12"/>
      <c r="H98" s="13"/>
      <c r="J98" s="14" t="str">
        <f>IF($A98="","",COUNTIFS('Jobs'!$A$2:$A$201,A98,'Jobs'!$F$2:$F$201,F98))</f>
        <v/>
      </c>
    </row>
    <row r="99" spans="1:10" x14ac:dyDescent="0.25">
      <c r="A99" s="11"/>
      <c r="G99" s="12"/>
      <c r="H99" s="13"/>
      <c r="J99" s="14" t="str">
        <f>IF($A99="","",COUNTIFS('Jobs'!$A$2:$A$201,A99,'Jobs'!$F$2:$F$201,F99))</f>
        <v/>
      </c>
    </row>
    <row r="100" spans="1:10" x14ac:dyDescent="0.25">
      <c r="A100" s="11"/>
      <c r="G100" s="12"/>
      <c r="H100" s="13"/>
      <c r="J100" s="14" t="str">
        <f>IF($A100="","",COUNTIFS('Jobs'!$A$2:$A$201,A100,'Jobs'!$F$2:$F$201,F100))</f>
        <v/>
      </c>
    </row>
    <row r="101" spans="1:10" x14ac:dyDescent="0.25">
      <c r="A101" s="11"/>
      <c r="G101" s="12"/>
      <c r="H101" s="13"/>
      <c r="J101" s="14" t="str">
        <f>IF($A101="","",COUNTIFS('Jobs'!$A$2:$A$201,A101,'Jobs'!$F$2:$F$201,F101))</f>
        <v/>
      </c>
    </row>
    <row r="102" spans="1:10" x14ac:dyDescent="0.25">
      <c r="A102" s="11"/>
      <c r="G102" s="12"/>
      <c r="H102" s="13"/>
      <c r="J102" s="14" t="str">
        <f>IF($A102="","",COUNTIFS('Jobs'!$A$2:$A$201,A102,'Jobs'!$F$2:$F$201,F102))</f>
        <v/>
      </c>
    </row>
    <row r="103" spans="1:10" x14ac:dyDescent="0.25">
      <c r="A103" s="11"/>
      <c r="G103" s="12"/>
      <c r="H103" s="13"/>
      <c r="J103" s="14" t="str">
        <f>IF($A103="","",COUNTIFS('Jobs'!$A$2:$A$201,A103,'Jobs'!$F$2:$F$201,F103))</f>
        <v/>
      </c>
    </row>
    <row r="104" spans="1:10" x14ac:dyDescent="0.25">
      <c r="A104" s="11"/>
      <c r="G104" s="12"/>
      <c r="H104" s="13"/>
      <c r="J104" s="14" t="str">
        <f>IF($A104="","",COUNTIFS('Jobs'!$A$2:$A$201,A104,'Jobs'!$F$2:$F$201,F104))</f>
        <v/>
      </c>
    </row>
    <row r="105" spans="1:10" x14ac:dyDescent="0.25">
      <c r="A105" s="11"/>
      <c r="G105" s="12"/>
      <c r="H105" s="13"/>
      <c r="J105" s="14" t="str">
        <f>IF($A105="","",COUNTIFS('Jobs'!$A$2:$A$201,A105,'Jobs'!$F$2:$F$201,F105))</f>
        <v/>
      </c>
    </row>
    <row r="106" spans="1:10" x14ac:dyDescent="0.25">
      <c r="A106" s="11"/>
      <c r="G106" s="12"/>
      <c r="H106" s="13"/>
      <c r="J106" s="14" t="str">
        <f>IF($A106="","",COUNTIFS('Jobs'!$A$2:$A$201,A106,'Jobs'!$F$2:$F$201,F106))</f>
        <v/>
      </c>
    </row>
    <row r="107" spans="1:10" x14ac:dyDescent="0.25">
      <c r="A107" s="11"/>
      <c r="G107" s="12"/>
      <c r="H107" s="13"/>
      <c r="J107" s="14" t="str">
        <f>IF($A107="","",COUNTIFS('Jobs'!$A$2:$A$201,A107,'Jobs'!$F$2:$F$201,F107))</f>
        <v/>
      </c>
    </row>
    <row r="108" spans="1:10" x14ac:dyDescent="0.25">
      <c r="A108" s="11"/>
      <c r="G108" s="12"/>
      <c r="H108" s="13"/>
      <c r="J108" s="14" t="str">
        <f>IF($A108="","",COUNTIFS('Jobs'!$A$2:$A$201,A108,'Jobs'!$F$2:$F$201,F108))</f>
        <v/>
      </c>
    </row>
    <row r="109" spans="1:10" x14ac:dyDescent="0.25">
      <c r="A109" s="11"/>
      <c r="G109" s="12"/>
      <c r="H109" s="13"/>
      <c r="J109" s="14" t="str">
        <f>IF($A109="","",COUNTIFS('Jobs'!$A$2:$A$201,A109,'Jobs'!$F$2:$F$201,F109))</f>
        <v/>
      </c>
    </row>
    <row r="110" spans="1:10" x14ac:dyDescent="0.25">
      <c r="A110" s="11"/>
      <c r="G110" s="12"/>
      <c r="H110" s="13"/>
      <c r="J110" s="14" t="str">
        <f>IF($A110="","",COUNTIFS('Jobs'!$A$2:$A$201,A110,'Jobs'!$F$2:$F$201,F110))</f>
        <v/>
      </c>
    </row>
    <row r="111" spans="1:10" x14ac:dyDescent="0.25">
      <c r="A111" s="11"/>
      <c r="G111" s="12"/>
      <c r="H111" s="13"/>
      <c r="J111" s="14" t="str">
        <f>IF($A111="","",COUNTIFS('Jobs'!$A$2:$A$201,A111,'Jobs'!$F$2:$F$201,F111))</f>
        <v/>
      </c>
    </row>
    <row r="112" spans="1:10" x14ac:dyDescent="0.25">
      <c r="A112" s="11"/>
      <c r="G112" s="12"/>
      <c r="H112" s="13"/>
      <c r="J112" s="14" t="str">
        <f>IF($A112="","",COUNTIFS('Jobs'!$A$2:$A$201,A112,'Jobs'!$F$2:$F$201,F112))</f>
        <v/>
      </c>
    </row>
    <row r="113" spans="1:10" x14ac:dyDescent="0.25">
      <c r="A113" s="11"/>
      <c r="G113" s="12"/>
      <c r="H113" s="13"/>
      <c r="J113" s="14" t="str">
        <f>IF($A113="","",COUNTIFS('Jobs'!$A$2:$A$201,A113,'Jobs'!$F$2:$F$201,F113))</f>
        <v/>
      </c>
    </row>
    <row r="114" spans="1:10" x14ac:dyDescent="0.25">
      <c r="A114" s="11"/>
      <c r="G114" s="12"/>
      <c r="H114" s="13"/>
      <c r="J114" s="14" t="str">
        <f>IF($A114="","",COUNTIFS('Jobs'!$A$2:$A$201,A114,'Jobs'!$F$2:$F$201,F114))</f>
        <v/>
      </c>
    </row>
    <row r="115" spans="1:10" x14ac:dyDescent="0.25">
      <c r="A115" s="11"/>
      <c r="G115" s="12"/>
      <c r="H115" s="13"/>
      <c r="J115" s="14" t="str">
        <f>IF($A115="","",COUNTIFS('Jobs'!$A$2:$A$201,A115,'Jobs'!$F$2:$F$201,F115))</f>
        <v/>
      </c>
    </row>
    <row r="116" spans="1:10" x14ac:dyDescent="0.25">
      <c r="A116" s="11"/>
      <c r="G116" s="12"/>
      <c r="H116" s="13"/>
      <c r="J116" s="14" t="str">
        <f>IF($A116="","",COUNTIFS('Jobs'!$A$2:$A$201,A116,'Jobs'!$F$2:$F$201,F116))</f>
        <v/>
      </c>
    </row>
    <row r="117" spans="1:10" x14ac:dyDescent="0.25">
      <c r="A117" s="11"/>
      <c r="G117" s="12"/>
      <c r="H117" s="13"/>
      <c r="J117" s="14" t="str">
        <f>IF($A117="","",COUNTIFS('Jobs'!$A$2:$A$201,A117,'Jobs'!$F$2:$F$201,F117))</f>
        <v/>
      </c>
    </row>
    <row r="118" spans="1:10" x14ac:dyDescent="0.25">
      <c r="A118" s="11"/>
      <c r="G118" s="12"/>
      <c r="H118" s="13"/>
      <c r="J118" s="14" t="str">
        <f>IF($A118="","",COUNTIFS('Jobs'!$A$2:$A$201,A118,'Jobs'!$F$2:$F$201,F118))</f>
        <v/>
      </c>
    </row>
    <row r="119" spans="1:10" x14ac:dyDescent="0.25">
      <c r="A119" s="11"/>
      <c r="G119" s="12"/>
      <c r="H119" s="13"/>
      <c r="J119" s="14" t="str">
        <f>IF($A119="","",COUNTIFS('Jobs'!$A$2:$A$201,A119,'Jobs'!$F$2:$F$201,F119))</f>
        <v/>
      </c>
    </row>
    <row r="120" spans="1:10" x14ac:dyDescent="0.25">
      <c r="A120" s="11"/>
      <c r="G120" s="12"/>
      <c r="H120" s="13"/>
      <c r="J120" s="14" t="str">
        <f>IF($A120="","",COUNTIFS('Jobs'!$A$2:$A$201,A120,'Jobs'!$F$2:$F$201,F120))</f>
        <v/>
      </c>
    </row>
    <row r="121" spans="1:10" x14ac:dyDescent="0.25">
      <c r="A121" s="11"/>
      <c r="G121" s="12"/>
      <c r="H121" s="13"/>
      <c r="J121" s="14" t="str">
        <f>IF($A121="","",COUNTIFS('Jobs'!$A$2:$A$201,A121,'Jobs'!$F$2:$F$201,F121))</f>
        <v/>
      </c>
    </row>
    <row r="122" spans="1:10" x14ac:dyDescent="0.25">
      <c r="A122" s="11"/>
      <c r="G122" s="12"/>
      <c r="H122" s="13"/>
      <c r="J122" s="14" t="str">
        <f>IF($A122="","",COUNTIFS('Jobs'!$A$2:$A$201,A122,'Jobs'!$F$2:$F$201,F122))</f>
        <v/>
      </c>
    </row>
    <row r="123" spans="1:10" x14ac:dyDescent="0.25">
      <c r="A123" s="11"/>
      <c r="G123" s="12"/>
      <c r="H123" s="13"/>
      <c r="J123" s="14" t="str">
        <f>IF($A123="","",COUNTIFS('Jobs'!$A$2:$A$201,A123,'Jobs'!$F$2:$F$201,F123))</f>
        <v/>
      </c>
    </row>
    <row r="124" spans="1:10" x14ac:dyDescent="0.25">
      <c r="A124" s="11"/>
      <c r="G124" s="12"/>
      <c r="H124" s="13"/>
      <c r="J124" s="14" t="str">
        <f>IF($A124="","",COUNTIFS('Jobs'!$A$2:$A$201,A124,'Jobs'!$F$2:$F$201,F124))</f>
        <v/>
      </c>
    </row>
    <row r="125" spans="1:10" x14ac:dyDescent="0.25">
      <c r="A125" s="11"/>
      <c r="G125" s="12"/>
      <c r="H125" s="13"/>
      <c r="J125" s="14" t="str">
        <f>IF($A125="","",COUNTIFS('Jobs'!$A$2:$A$201,A125,'Jobs'!$F$2:$F$201,F125))</f>
        <v/>
      </c>
    </row>
    <row r="126" spans="1:10" x14ac:dyDescent="0.25">
      <c r="A126" s="11"/>
      <c r="G126" s="12"/>
      <c r="H126" s="13"/>
      <c r="J126" s="14" t="str">
        <f>IF($A126="","",COUNTIFS('Jobs'!$A$2:$A$201,A126,'Jobs'!$F$2:$F$201,F126))</f>
        <v/>
      </c>
    </row>
    <row r="127" spans="1:10" x14ac:dyDescent="0.25">
      <c r="A127" s="11"/>
      <c r="G127" s="12"/>
      <c r="H127" s="13"/>
      <c r="J127" s="14" t="str">
        <f>IF($A127="","",COUNTIFS('Jobs'!$A$2:$A$201,A127,'Jobs'!$F$2:$F$201,F127))</f>
        <v/>
      </c>
    </row>
    <row r="128" spans="1:10" x14ac:dyDescent="0.25">
      <c r="A128" s="11"/>
      <c r="G128" s="12"/>
      <c r="H128" s="13"/>
      <c r="J128" s="14" t="str">
        <f>IF($A128="","",COUNTIFS('Jobs'!$A$2:$A$201,A128,'Jobs'!$F$2:$F$201,F128))</f>
        <v/>
      </c>
    </row>
    <row r="129" spans="1:10" x14ac:dyDescent="0.25">
      <c r="A129" s="11"/>
      <c r="G129" s="12"/>
      <c r="H129" s="13"/>
      <c r="J129" s="14" t="str">
        <f>IF($A129="","",COUNTIFS('Jobs'!$A$2:$A$201,A129,'Jobs'!$F$2:$F$201,F129))</f>
        <v/>
      </c>
    </row>
    <row r="130" spans="1:10" x14ac:dyDescent="0.25">
      <c r="A130" s="11"/>
      <c r="G130" s="12"/>
      <c r="H130" s="13"/>
      <c r="J130" s="14" t="str">
        <f>IF($A130="","",COUNTIFS('Jobs'!$A$2:$A$201,A130,'Jobs'!$F$2:$F$201,F130))</f>
        <v/>
      </c>
    </row>
    <row r="131" spans="1:10" x14ac:dyDescent="0.25">
      <c r="A131" s="11"/>
      <c r="G131" s="12"/>
      <c r="H131" s="13"/>
      <c r="J131" s="14" t="str">
        <f>IF($A131="","",COUNTIFS('Jobs'!$A$2:$A$201,A131,'Jobs'!$F$2:$F$201,F131))</f>
        <v/>
      </c>
    </row>
    <row r="132" spans="1:10" x14ac:dyDescent="0.25">
      <c r="A132" s="11"/>
      <c r="G132" s="12"/>
      <c r="H132" s="13"/>
      <c r="J132" s="14" t="str">
        <f>IF($A132="","",COUNTIFS('Jobs'!$A$2:$A$201,A132,'Jobs'!$F$2:$F$201,F132))</f>
        <v/>
      </c>
    </row>
    <row r="133" spans="1:10" x14ac:dyDescent="0.25">
      <c r="A133" s="11"/>
      <c r="G133" s="12"/>
      <c r="H133" s="13"/>
      <c r="J133" s="14" t="str">
        <f>IF($A133="","",COUNTIFS('Jobs'!$A$2:$A$201,A133,'Jobs'!$F$2:$F$201,F133))</f>
        <v/>
      </c>
    </row>
    <row r="134" spans="1:10" x14ac:dyDescent="0.25">
      <c r="A134" s="11"/>
      <c r="G134" s="12"/>
      <c r="H134" s="13"/>
      <c r="J134" s="14" t="str">
        <f>IF($A134="","",COUNTIFS('Jobs'!$A$2:$A$201,A134,'Jobs'!$F$2:$F$201,F134))</f>
        <v/>
      </c>
    </row>
    <row r="135" spans="1:10" x14ac:dyDescent="0.25">
      <c r="A135" s="11"/>
      <c r="G135" s="12"/>
      <c r="H135" s="13"/>
      <c r="J135" s="14" t="str">
        <f>IF($A135="","",COUNTIFS('Jobs'!$A$2:$A$201,A135,'Jobs'!$F$2:$F$201,F135))</f>
        <v/>
      </c>
    </row>
    <row r="136" spans="1:10" x14ac:dyDescent="0.25">
      <c r="A136" s="11"/>
      <c r="G136" s="12"/>
      <c r="H136" s="13"/>
      <c r="J136" s="14" t="str">
        <f>IF($A136="","",COUNTIFS('Jobs'!$A$2:$A$201,A136,'Jobs'!$F$2:$F$201,F136))</f>
        <v/>
      </c>
    </row>
    <row r="137" spans="1:10" x14ac:dyDescent="0.25">
      <c r="A137" s="11"/>
      <c r="G137" s="12"/>
      <c r="H137" s="13"/>
      <c r="J137" s="14" t="str">
        <f>IF($A137="","",COUNTIFS('Jobs'!$A$2:$A$201,A137,'Jobs'!$F$2:$F$201,F137))</f>
        <v/>
      </c>
    </row>
    <row r="138" spans="1:10" x14ac:dyDescent="0.25">
      <c r="A138" s="11"/>
      <c r="G138" s="12"/>
      <c r="H138" s="13"/>
      <c r="J138" s="14" t="str">
        <f>IF($A138="","",COUNTIFS('Jobs'!$A$2:$A$201,A138,'Jobs'!$F$2:$F$201,F138))</f>
        <v/>
      </c>
    </row>
    <row r="139" spans="1:10" x14ac:dyDescent="0.25">
      <c r="A139" s="11"/>
      <c r="G139" s="12"/>
      <c r="H139" s="13"/>
      <c r="J139" s="14" t="str">
        <f>IF($A139="","",COUNTIFS('Jobs'!$A$2:$A$201,A139,'Jobs'!$F$2:$F$201,F139))</f>
        <v/>
      </c>
    </row>
    <row r="140" spans="1:10" x14ac:dyDescent="0.25">
      <c r="A140" s="11"/>
      <c r="G140" s="12"/>
      <c r="H140" s="13"/>
      <c r="J140" s="14" t="str">
        <f>IF($A140="","",COUNTIFS('Jobs'!$A$2:$A$201,A140,'Jobs'!$F$2:$F$201,F140))</f>
        <v/>
      </c>
    </row>
    <row r="141" spans="1:10" x14ac:dyDescent="0.25">
      <c r="A141" s="11"/>
      <c r="G141" s="12"/>
      <c r="H141" s="13"/>
      <c r="J141" s="14" t="str">
        <f>IF($A141="","",COUNTIFS('Jobs'!$A$2:$A$201,A141,'Jobs'!$F$2:$F$201,F141))</f>
        <v/>
      </c>
    </row>
    <row r="142" spans="1:10" x14ac:dyDescent="0.25">
      <c r="A142" s="11"/>
      <c r="G142" s="12"/>
      <c r="H142" s="13"/>
      <c r="J142" s="14" t="str">
        <f>IF($A142="","",COUNTIFS('Jobs'!$A$2:$A$201,A142,'Jobs'!$F$2:$F$201,F142))</f>
        <v/>
      </c>
    </row>
    <row r="143" spans="1:10" x14ac:dyDescent="0.25">
      <c r="A143" s="11"/>
      <c r="G143" s="12"/>
      <c r="H143" s="13"/>
      <c r="J143" s="14" t="str">
        <f>IF($A143="","",COUNTIFS('Jobs'!$A$2:$A$201,A143,'Jobs'!$F$2:$F$201,F143))</f>
        <v/>
      </c>
    </row>
    <row r="144" spans="1:10" x14ac:dyDescent="0.25">
      <c r="A144" s="11"/>
      <c r="G144" s="12"/>
      <c r="H144" s="13"/>
      <c r="J144" s="14" t="str">
        <f>IF($A144="","",COUNTIFS('Jobs'!$A$2:$A$201,A144,'Jobs'!$F$2:$F$201,F144))</f>
        <v/>
      </c>
    </row>
    <row r="145" spans="1:10" x14ac:dyDescent="0.25">
      <c r="A145" s="11"/>
      <c r="G145" s="12"/>
      <c r="H145" s="13"/>
      <c r="J145" s="14" t="str">
        <f>IF($A145="","",COUNTIFS('Jobs'!$A$2:$A$201,A145,'Jobs'!$F$2:$F$201,F145))</f>
        <v/>
      </c>
    </row>
    <row r="146" spans="1:10" x14ac:dyDescent="0.25">
      <c r="A146" s="11"/>
      <c r="G146" s="12"/>
      <c r="H146" s="13"/>
      <c r="J146" s="14" t="str">
        <f>IF($A146="","",COUNTIFS('Jobs'!$A$2:$A$201,A146,'Jobs'!$F$2:$F$201,F146))</f>
        <v/>
      </c>
    </row>
    <row r="147" spans="1:10" x14ac:dyDescent="0.25">
      <c r="A147" s="11"/>
      <c r="G147" s="12"/>
      <c r="H147" s="13"/>
      <c r="J147" s="14" t="str">
        <f>IF($A147="","",COUNTIFS('Jobs'!$A$2:$A$201,A147,'Jobs'!$F$2:$F$201,F147))</f>
        <v/>
      </c>
    </row>
    <row r="148" spans="1:10" x14ac:dyDescent="0.25">
      <c r="A148" s="11"/>
      <c r="G148" s="12"/>
      <c r="H148" s="13"/>
      <c r="J148" s="14" t="str">
        <f>IF($A148="","",COUNTIFS('Jobs'!$A$2:$A$201,A148,'Jobs'!$F$2:$F$201,F148))</f>
        <v/>
      </c>
    </row>
    <row r="149" spans="1:10" x14ac:dyDescent="0.25">
      <c r="A149" s="11"/>
      <c r="G149" s="12"/>
      <c r="H149" s="13"/>
      <c r="J149" s="14" t="str">
        <f>IF($A149="","",COUNTIFS('Jobs'!$A$2:$A$201,A149,'Jobs'!$F$2:$F$201,F149))</f>
        <v/>
      </c>
    </row>
    <row r="150" spans="1:10" x14ac:dyDescent="0.25">
      <c r="A150" s="11"/>
      <c r="G150" s="12"/>
      <c r="H150" s="13"/>
      <c r="J150" s="14" t="str">
        <f>IF($A150="","",COUNTIFS('Jobs'!$A$2:$A$201,A150,'Jobs'!$F$2:$F$201,F150))</f>
        <v/>
      </c>
    </row>
    <row r="151" spans="1:10" x14ac:dyDescent="0.25">
      <c r="A151" s="11"/>
      <c r="G151" s="12"/>
      <c r="H151" s="13"/>
      <c r="J151" s="14" t="str">
        <f>IF($A151="","",COUNTIFS('Jobs'!$A$2:$A$201,A151,'Jobs'!$F$2:$F$201,F151))</f>
        <v/>
      </c>
    </row>
    <row r="152" spans="1:10" x14ac:dyDescent="0.25">
      <c r="A152" s="11"/>
      <c r="G152" s="12"/>
      <c r="H152" s="13"/>
      <c r="J152" s="14" t="str">
        <f>IF($A152="","",COUNTIFS('Jobs'!$A$2:$A$201,A152,'Jobs'!$F$2:$F$201,F152))</f>
        <v/>
      </c>
    </row>
    <row r="153" spans="1:10" x14ac:dyDescent="0.25">
      <c r="A153" s="11"/>
      <c r="G153" s="12"/>
      <c r="H153" s="13"/>
      <c r="J153" s="14" t="str">
        <f>IF($A153="","",COUNTIFS('Jobs'!$A$2:$A$201,A153,'Jobs'!$F$2:$F$201,F153))</f>
        <v/>
      </c>
    </row>
    <row r="154" spans="1:10" x14ac:dyDescent="0.25">
      <c r="A154" s="11"/>
      <c r="G154" s="12"/>
      <c r="H154" s="13"/>
      <c r="J154" s="14" t="str">
        <f>IF($A154="","",COUNTIFS('Jobs'!$A$2:$A$201,A154,'Jobs'!$F$2:$F$201,F154))</f>
        <v/>
      </c>
    </row>
    <row r="155" spans="1:10" x14ac:dyDescent="0.25">
      <c r="A155" s="11"/>
      <c r="G155" s="12"/>
      <c r="H155" s="13"/>
      <c r="J155" s="14" t="str">
        <f>IF($A155="","",COUNTIFS('Jobs'!$A$2:$A$201,A155,'Jobs'!$F$2:$F$201,F155))</f>
        <v/>
      </c>
    </row>
    <row r="156" spans="1:10" x14ac:dyDescent="0.25">
      <c r="A156" s="11"/>
      <c r="G156" s="12"/>
      <c r="H156" s="13"/>
      <c r="J156" s="14" t="str">
        <f>IF($A156="","",COUNTIFS('Jobs'!$A$2:$A$201,A156,'Jobs'!$F$2:$F$201,F156))</f>
        <v/>
      </c>
    </row>
    <row r="157" spans="1:10" x14ac:dyDescent="0.25">
      <c r="A157" s="11"/>
      <c r="G157" s="12"/>
      <c r="H157" s="13"/>
      <c r="J157" s="14" t="str">
        <f>IF($A157="","",COUNTIFS('Jobs'!$A$2:$A$201,A157,'Jobs'!$F$2:$F$201,F157))</f>
        <v/>
      </c>
    </row>
    <row r="158" spans="1:10" x14ac:dyDescent="0.25">
      <c r="A158" s="11"/>
      <c r="G158" s="12"/>
      <c r="H158" s="13"/>
      <c r="J158" s="14" t="str">
        <f>IF($A158="","",COUNTIFS('Jobs'!$A$2:$A$201,A158,'Jobs'!$F$2:$F$201,F158))</f>
        <v/>
      </c>
    </row>
    <row r="159" spans="1:10" x14ac:dyDescent="0.25">
      <c r="A159" s="11"/>
      <c r="G159" s="12"/>
      <c r="H159" s="13"/>
      <c r="J159" s="14" t="str">
        <f>IF($A159="","",COUNTIFS('Jobs'!$A$2:$A$201,A159,'Jobs'!$F$2:$F$201,F159))</f>
        <v/>
      </c>
    </row>
    <row r="160" spans="1:10" x14ac:dyDescent="0.25">
      <c r="A160" s="11"/>
      <c r="G160" s="12"/>
      <c r="H160" s="13"/>
      <c r="J160" s="14" t="str">
        <f>IF($A160="","",COUNTIFS('Jobs'!$A$2:$A$201,A160,'Jobs'!$F$2:$F$201,F160))</f>
        <v/>
      </c>
    </row>
    <row r="161" spans="1:10" x14ac:dyDescent="0.25">
      <c r="A161" s="11"/>
      <c r="G161" s="12"/>
      <c r="H161" s="13"/>
      <c r="J161" s="14" t="str">
        <f>IF($A161="","",COUNTIFS('Jobs'!$A$2:$A$201,A161,'Jobs'!$F$2:$F$201,F161))</f>
        <v/>
      </c>
    </row>
    <row r="162" spans="1:10" x14ac:dyDescent="0.25">
      <c r="A162" s="11"/>
      <c r="G162" s="12"/>
      <c r="H162" s="13"/>
      <c r="J162" s="14" t="str">
        <f>IF($A162="","",COUNTIFS('Jobs'!$A$2:$A$201,A162,'Jobs'!$F$2:$F$201,F162))</f>
        <v/>
      </c>
    </row>
    <row r="163" spans="1:10" x14ac:dyDescent="0.25">
      <c r="A163" s="11"/>
      <c r="G163" s="12"/>
      <c r="H163" s="13"/>
      <c r="J163" s="14" t="str">
        <f>IF($A163="","",COUNTIFS('Jobs'!$A$2:$A$201,A163,'Jobs'!$F$2:$F$201,F163))</f>
        <v/>
      </c>
    </row>
    <row r="164" spans="1:10" x14ac:dyDescent="0.25">
      <c r="A164" s="11"/>
      <c r="G164" s="12"/>
      <c r="H164" s="13"/>
      <c r="J164" s="14" t="str">
        <f>IF($A164="","",COUNTIFS('Jobs'!$A$2:$A$201,A164,'Jobs'!$F$2:$F$201,F164))</f>
        <v/>
      </c>
    </row>
    <row r="165" spans="1:10" x14ac:dyDescent="0.25">
      <c r="A165" s="11"/>
      <c r="G165" s="12"/>
      <c r="H165" s="13"/>
      <c r="J165" s="14" t="str">
        <f>IF($A165="","",COUNTIFS('Jobs'!$A$2:$A$201,A165,'Jobs'!$F$2:$F$201,F165))</f>
        <v/>
      </c>
    </row>
    <row r="166" spans="1:10" x14ac:dyDescent="0.25">
      <c r="A166" s="11"/>
      <c r="G166" s="12"/>
      <c r="H166" s="13"/>
      <c r="J166" s="14" t="str">
        <f>IF($A166="","",COUNTIFS('Jobs'!$A$2:$A$201,A166,'Jobs'!$F$2:$F$201,F166))</f>
        <v/>
      </c>
    </row>
    <row r="167" spans="1:10" x14ac:dyDescent="0.25">
      <c r="A167" s="11"/>
      <c r="G167" s="12"/>
      <c r="H167" s="13"/>
      <c r="J167" s="14" t="str">
        <f>IF($A167="","",COUNTIFS('Jobs'!$A$2:$A$201,A167,'Jobs'!$F$2:$F$201,F167))</f>
        <v/>
      </c>
    </row>
    <row r="168" spans="1:10" x14ac:dyDescent="0.25">
      <c r="A168" s="11"/>
      <c r="G168" s="12"/>
      <c r="H168" s="13"/>
      <c r="J168" s="14" t="str">
        <f>IF($A168="","",COUNTIFS('Jobs'!$A$2:$A$201,A168,'Jobs'!$F$2:$F$201,F168))</f>
        <v/>
      </c>
    </row>
    <row r="169" spans="1:10" x14ac:dyDescent="0.25">
      <c r="A169" s="11"/>
      <c r="G169" s="12"/>
      <c r="H169" s="13"/>
      <c r="J169" s="14" t="str">
        <f>IF($A169="","",COUNTIFS('Jobs'!$A$2:$A$201,A169,'Jobs'!$F$2:$F$201,F169))</f>
        <v/>
      </c>
    </row>
    <row r="170" spans="1:10" x14ac:dyDescent="0.25">
      <c r="A170" s="11"/>
      <c r="G170" s="12"/>
      <c r="H170" s="13"/>
      <c r="J170" s="14" t="str">
        <f>IF($A170="","",COUNTIFS('Jobs'!$A$2:$A$201,A170,'Jobs'!$F$2:$F$201,F170))</f>
        <v/>
      </c>
    </row>
    <row r="171" spans="1:10" x14ac:dyDescent="0.25">
      <c r="A171" s="11"/>
      <c r="G171" s="12"/>
      <c r="H171" s="13"/>
      <c r="J171" s="14" t="str">
        <f>IF($A171="","",COUNTIFS('Jobs'!$A$2:$A$201,A171,'Jobs'!$F$2:$F$201,F171))</f>
        <v/>
      </c>
    </row>
    <row r="172" spans="1:10" x14ac:dyDescent="0.25">
      <c r="A172" s="11"/>
      <c r="G172" s="12"/>
      <c r="H172" s="13"/>
      <c r="J172" s="14" t="str">
        <f>IF($A172="","",COUNTIFS('Jobs'!$A$2:$A$201,A172,'Jobs'!$F$2:$F$201,F172))</f>
        <v/>
      </c>
    </row>
    <row r="173" spans="1:10" x14ac:dyDescent="0.25">
      <c r="A173" s="11"/>
      <c r="G173" s="12"/>
      <c r="H173" s="13"/>
      <c r="J173" s="14" t="str">
        <f>IF($A173="","",COUNTIFS('Jobs'!$A$2:$A$201,A173,'Jobs'!$F$2:$F$201,F173))</f>
        <v/>
      </c>
    </row>
    <row r="174" spans="1:10" x14ac:dyDescent="0.25">
      <c r="A174" s="11"/>
      <c r="G174" s="12"/>
      <c r="H174" s="13"/>
      <c r="J174" s="14" t="str">
        <f>IF($A174="","",COUNTIFS('Jobs'!$A$2:$A$201,A174,'Jobs'!$F$2:$F$201,F174))</f>
        <v/>
      </c>
    </row>
    <row r="175" spans="1:10" x14ac:dyDescent="0.25">
      <c r="A175" s="11"/>
      <c r="G175" s="12"/>
      <c r="H175" s="13"/>
      <c r="J175" s="14" t="str">
        <f>IF($A175="","",COUNTIFS('Jobs'!$A$2:$A$201,A175,'Jobs'!$F$2:$F$201,F175))</f>
        <v/>
      </c>
    </row>
    <row r="176" spans="1:10" x14ac:dyDescent="0.25">
      <c r="A176" s="11"/>
      <c r="G176" s="12"/>
      <c r="H176" s="13"/>
      <c r="J176" s="14" t="str">
        <f>IF($A176="","",COUNTIFS('Jobs'!$A$2:$A$201,A176,'Jobs'!$F$2:$F$201,F176))</f>
        <v/>
      </c>
    </row>
    <row r="177" spans="1:10" x14ac:dyDescent="0.25">
      <c r="A177" s="11"/>
      <c r="G177" s="12"/>
      <c r="H177" s="13"/>
      <c r="J177" s="14" t="str">
        <f>IF($A177="","",COUNTIFS('Jobs'!$A$2:$A$201,A177,'Jobs'!$F$2:$F$201,F177))</f>
        <v/>
      </c>
    </row>
    <row r="178" spans="1:10" x14ac:dyDescent="0.25">
      <c r="A178" s="11"/>
      <c r="G178" s="12"/>
      <c r="H178" s="13"/>
      <c r="J178" s="14" t="str">
        <f>IF($A178="","",COUNTIFS('Jobs'!$A$2:$A$201,A178,'Jobs'!$F$2:$F$201,F178))</f>
        <v/>
      </c>
    </row>
    <row r="179" spans="1:10" x14ac:dyDescent="0.25">
      <c r="A179" s="11"/>
      <c r="G179" s="12"/>
      <c r="H179" s="13"/>
      <c r="J179" s="14" t="str">
        <f>IF($A179="","",COUNTIFS('Jobs'!$A$2:$A$201,A179,'Jobs'!$F$2:$F$201,F179))</f>
        <v/>
      </c>
    </row>
    <row r="180" spans="1:10" x14ac:dyDescent="0.25">
      <c r="A180" s="11"/>
      <c r="G180" s="12"/>
      <c r="H180" s="13"/>
      <c r="J180" s="14" t="str">
        <f>IF($A180="","",COUNTIFS('Jobs'!$A$2:$A$201,A180,'Jobs'!$F$2:$F$201,F180))</f>
        <v/>
      </c>
    </row>
    <row r="181" spans="1:10" x14ac:dyDescent="0.25">
      <c r="A181" s="11"/>
      <c r="G181" s="12"/>
      <c r="H181" s="13"/>
      <c r="J181" s="14" t="str">
        <f>IF($A181="","",COUNTIFS('Jobs'!$A$2:$A$201,A181,'Jobs'!$F$2:$F$201,F181))</f>
        <v/>
      </c>
    </row>
    <row r="182" spans="1:10" x14ac:dyDescent="0.25">
      <c r="A182" s="11"/>
      <c r="G182" s="12"/>
      <c r="H182" s="13"/>
      <c r="J182" s="14" t="str">
        <f>IF($A182="","",COUNTIFS('Jobs'!$A$2:$A$201,A182,'Jobs'!$F$2:$F$201,F182))</f>
        <v/>
      </c>
    </row>
    <row r="183" spans="1:10" x14ac:dyDescent="0.25">
      <c r="A183" s="11"/>
      <c r="G183" s="12"/>
      <c r="H183" s="13"/>
      <c r="J183" s="14" t="str">
        <f>IF($A183="","",COUNTIFS('Jobs'!$A$2:$A$201,A183,'Jobs'!$F$2:$F$201,F183))</f>
        <v/>
      </c>
    </row>
    <row r="184" spans="1:10" x14ac:dyDescent="0.25">
      <c r="A184" s="11"/>
      <c r="G184" s="12"/>
      <c r="H184" s="13"/>
      <c r="J184" s="14" t="str">
        <f>IF($A184="","",COUNTIFS('Jobs'!$A$2:$A$201,A184,'Jobs'!$F$2:$F$201,F184))</f>
        <v/>
      </c>
    </row>
    <row r="185" spans="1:10" x14ac:dyDescent="0.25">
      <c r="A185" s="11"/>
      <c r="G185" s="12"/>
      <c r="H185" s="13"/>
      <c r="J185" s="14" t="str">
        <f>IF($A185="","",COUNTIFS('Jobs'!$A$2:$A$201,A185,'Jobs'!$F$2:$F$201,F185))</f>
        <v/>
      </c>
    </row>
    <row r="186" spans="1:10" x14ac:dyDescent="0.25">
      <c r="A186" s="11"/>
      <c r="G186" s="12"/>
      <c r="H186" s="13"/>
      <c r="J186" s="14" t="str">
        <f>IF($A186="","",COUNTIFS('Jobs'!$A$2:$A$201,A186,'Jobs'!$F$2:$F$201,F186))</f>
        <v/>
      </c>
    </row>
    <row r="187" spans="1:10" x14ac:dyDescent="0.25">
      <c r="A187" s="11"/>
      <c r="G187" s="12"/>
      <c r="H187" s="13"/>
      <c r="J187" s="14" t="str">
        <f>IF($A187="","",COUNTIFS('Jobs'!$A$2:$A$201,A187,'Jobs'!$F$2:$F$201,F187))</f>
        <v/>
      </c>
    </row>
    <row r="188" spans="1:10" x14ac:dyDescent="0.25">
      <c r="A188" s="11"/>
      <c r="G188" s="12"/>
      <c r="H188" s="13"/>
      <c r="J188" s="14" t="str">
        <f>IF($A188="","",COUNTIFS('Jobs'!$A$2:$A$201,A188,'Jobs'!$F$2:$F$201,F188))</f>
        <v/>
      </c>
    </row>
    <row r="189" spans="1:10" x14ac:dyDescent="0.25">
      <c r="A189" s="11"/>
      <c r="G189" s="12"/>
      <c r="H189" s="13"/>
      <c r="J189" s="14" t="str">
        <f>IF($A189="","",COUNTIFS('Jobs'!$A$2:$A$201,A189,'Jobs'!$F$2:$F$201,F189))</f>
        <v/>
      </c>
    </row>
    <row r="190" spans="1:10" x14ac:dyDescent="0.25">
      <c r="A190" s="11"/>
      <c r="G190" s="12"/>
      <c r="H190" s="13"/>
      <c r="J190" s="14" t="str">
        <f>IF($A190="","",COUNTIFS('Jobs'!$A$2:$A$201,A190,'Jobs'!$F$2:$F$201,F190))</f>
        <v/>
      </c>
    </row>
    <row r="191" spans="1:10" x14ac:dyDescent="0.25">
      <c r="A191" s="11"/>
      <c r="G191" s="12"/>
      <c r="H191" s="13"/>
      <c r="J191" s="14" t="str">
        <f>IF($A191="","",COUNTIFS('Jobs'!$A$2:$A$201,A191,'Jobs'!$F$2:$F$201,F191))</f>
        <v/>
      </c>
    </row>
    <row r="192" spans="1:10" x14ac:dyDescent="0.25">
      <c r="A192" s="11"/>
      <c r="G192" s="12"/>
      <c r="H192" s="13"/>
      <c r="J192" s="14" t="str">
        <f>IF($A192="","",COUNTIFS('Jobs'!$A$2:$A$201,A192,'Jobs'!$F$2:$F$201,F192))</f>
        <v/>
      </c>
    </row>
    <row r="193" spans="1:10" x14ac:dyDescent="0.25">
      <c r="A193" s="11"/>
      <c r="G193" s="12"/>
      <c r="H193" s="13"/>
      <c r="J193" s="14" t="str">
        <f>IF($A193="","",COUNTIFS('Jobs'!$A$2:$A$201,A193,'Jobs'!$F$2:$F$201,F193))</f>
        <v/>
      </c>
    </row>
    <row r="194" spans="1:10" x14ac:dyDescent="0.25">
      <c r="A194" s="11"/>
      <c r="G194" s="12"/>
      <c r="H194" s="13"/>
      <c r="J194" s="14" t="str">
        <f>IF($A194="","",COUNTIFS('Jobs'!$A$2:$A$201,A194,'Jobs'!$F$2:$F$201,F194))</f>
        <v/>
      </c>
    </row>
    <row r="195" spans="1:10" x14ac:dyDescent="0.25">
      <c r="A195" s="11"/>
      <c r="G195" s="12"/>
      <c r="H195" s="13"/>
      <c r="J195" s="14" t="str">
        <f>IF($A195="","",COUNTIFS('Jobs'!$A$2:$A$201,A195,'Jobs'!$F$2:$F$201,F195))</f>
        <v/>
      </c>
    </row>
    <row r="196" spans="1:10" x14ac:dyDescent="0.25">
      <c r="A196" s="11"/>
      <c r="G196" s="12"/>
      <c r="H196" s="13"/>
      <c r="J196" s="14" t="str">
        <f>IF($A196="","",COUNTIFS('Jobs'!$A$2:$A$201,A196,'Jobs'!$F$2:$F$201,F196))</f>
        <v/>
      </c>
    </row>
    <row r="197" spans="1:10" x14ac:dyDescent="0.25">
      <c r="A197" s="11"/>
      <c r="G197" s="12"/>
      <c r="H197" s="13"/>
      <c r="J197" s="14" t="str">
        <f>IF($A197="","",COUNTIFS('Jobs'!$A$2:$A$201,A197,'Jobs'!$F$2:$F$201,F197))</f>
        <v/>
      </c>
    </row>
    <row r="198" spans="1:10" x14ac:dyDescent="0.25">
      <c r="A198" s="11"/>
      <c r="G198" s="12"/>
      <c r="H198" s="13"/>
      <c r="J198" s="14" t="str">
        <f>IF($A198="","",COUNTIFS('Jobs'!$A$2:$A$201,A198,'Jobs'!$F$2:$F$201,F198))</f>
        <v/>
      </c>
    </row>
    <row r="199" spans="1:10" x14ac:dyDescent="0.25">
      <c r="A199" s="11"/>
      <c r="G199" s="12"/>
      <c r="H199" s="13"/>
      <c r="J199" s="14" t="str">
        <f>IF($A199="","",COUNTIFS('Jobs'!$A$2:$A$201,A199,'Jobs'!$F$2:$F$201,F199))</f>
        <v/>
      </c>
    </row>
    <row r="200" spans="1:10" x14ac:dyDescent="0.25">
      <c r="A200" s="11"/>
      <c r="G200" s="12"/>
      <c r="H200" s="13"/>
      <c r="J200" s="14" t="str">
        <f>IF($A200="","",COUNTIFS('Jobs'!$A$2:$A$201,A200,'Jobs'!$F$2:$F$201,F200))</f>
        <v/>
      </c>
    </row>
    <row r="201" spans="1:10" x14ac:dyDescent="0.25">
      <c r="A201" s="11"/>
      <c r="G201" s="12"/>
      <c r="H201" s="13"/>
      <c r="J201" s="14" t="str">
        <f>IF($A201="","",COUNTIFS('Jobs'!$A$2:$A$201,A201,'Jobs'!$F$2:$F$201,F201))</f>
        <v/>
      </c>
    </row>
  </sheetData>
  <autoFilter ref="A1:J1"/>
  <conditionalFormatting sqref="J2:J201">
    <cfRule type="expression" dxfId="0" priority="1">
      <formula>AND(J2&lt;&gt;"",J2&gt;1)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rew 1, Crew 2, Crew 3" sqref="B2:B201">
      <formula1>"Crew 1,Crew 2,Crew 3"</formula1>
    </dataValidation>
    <dataValidation type="list" allowBlank="1" showErrorMessage="1" errorTitle="Pick from the list" error="Choose one of: Removal, Pruning, Stump grinding, Storm cleanup, Estimate" sqref="E2:E201">
      <formula1>"Removal,Pruning,Stump grinding,Storm cleanup,Estimate"</formula1>
    </dataValidation>
    <dataValidation type="list" allowBlank="1" showErrorMessage="1" errorTitle="Pick from the list" error="Choose one of: Bucket truck, Crane, Chipper only, Stump grinder, Mini loader" sqref="F2:F201">
      <formula1>"Bucket truck,Crane,Chipper only,Stump grinder,Mini loader"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Scheduled, In progress, Complete, Weather delay" sqref="I2:I201">
      <formula1>"Scheduled,In progress,Complete,Weather delay"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49</v>
      </c>
      <c r="B1" s="15" t="s">
        <v>50</v>
      </c>
      <c r="C1" s="15" t="s">
        <v>51</v>
      </c>
    </row>
    <row r="2" spans="1:3" x14ac:dyDescent="0.25">
      <c r="A2" s="16" t="s">
        <v>52</v>
      </c>
      <c r="B2" s="17"/>
      <c r="C2" s="17"/>
    </row>
    <row r="3" spans="1:2" x14ac:dyDescent="0.25">
      <c r="A3" t="s">
        <v>53</v>
      </c>
      <c r="B3" s="18">
        <f>COUNTA('Jobs'!$A$2:$A$201)</f>
        <v>6</v>
      </c>
    </row>
    <row r="4" spans="1:3" x14ac:dyDescent="0.25">
      <c r="A4" s="16" t="s">
        <v>54</v>
      </c>
      <c r="B4" s="17"/>
      <c r="C4" s="17"/>
    </row>
    <row r="5" spans="1:2" x14ac:dyDescent="0.25">
      <c r="A5" t="s">
        <v>55</v>
      </c>
      <c r="B5" s="18">
        <f>COUNTIF('Jobs'!$I$2:$I$201,"Scheduled")</f>
        <v>5</v>
      </c>
    </row>
    <row r="6" spans="1:2" x14ac:dyDescent="0.25">
      <c r="A6" t="s">
        <v>56</v>
      </c>
      <c r="B6" s="18">
        <f>COUNTIF('Jobs'!$I$2:$I$201,"In progress")</f>
        <v>0</v>
      </c>
    </row>
    <row r="7" spans="1:2" x14ac:dyDescent="0.25">
      <c r="A7" t="s">
        <v>57</v>
      </c>
      <c r="B7" s="18">
        <f>COUNTIF('Jobs'!$I$2:$I$201,"Complete")</f>
        <v>1</v>
      </c>
    </row>
    <row r="8" spans="1:2" x14ac:dyDescent="0.25">
      <c r="A8" t="s">
        <v>58</v>
      </c>
      <c r="B8" s="18">
        <f>COUNTIF('Jobs'!$I$2:$I$201,"Weather delay")</f>
        <v>0</v>
      </c>
    </row>
    <row r="9" spans="1:3" x14ac:dyDescent="0.25">
      <c r="A9" s="16" t="s">
        <v>59</v>
      </c>
      <c r="B9" s="17"/>
      <c r="C9" s="17"/>
    </row>
    <row r="10" spans="1:2" x14ac:dyDescent="0.25">
      <c r="A10" t="s">
        <v>60</v>
      </c>
      <c r="B10" s="19">
        <f>SUM('Jobs'!$H$2:$H$201)</f>
        <v>10975</v>
      </c>
    </row>
    <row r="11" spans="1:2" x14ac:dyDescent="0.25">
      <c r="A11" t="s">
        <v>61</v>
      </c>
      <c r="B11" s="18">
        <f>SUM('Jobs'!$G$2:$G$201)</f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