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corecard" state="visible" r:id="rId5"/>
    <sheet sheetId="3" name="Criteria" state="visible" r:id="rId6"/>
  </sheets>
  <calcPr calcId="171027" fullCalcOnLoad="1"/>
</workbook>
</file>

<file path=xl/sharedStrings.xml><?xml version="1.0" encoding="utf-8"?>
<sst xmlns="http://schemas.openxmlformats.org/spreadsheetml/2006/main" count="50" uniqueCount="45">
  <si>
    <t>Tenant Screening Scorecard</t>
  </si>
  <si>
    <t>A free scorecard for tenant screening: score applicants on income, history, and references with a consistent threshold in Sheets or Excel.</t>
  </si>
  <si>
    <t>Quick start</t>
  </si>
  <si>
    <t>Open the Scorecard tab and replace the sample rows with your own — one row per entry. Formulas fill in automatically for new rows.</t>
  </si>
  <si>
    <t>Apply the same written criteria to every applicant. Never score race, religion, national origin, sex, familial status, disability or other characteristics protected by fair housing law.</t>
  </si>
  <si>
    <t>Check state and local rules too; some limit how criminal history or credit can be used.</t>
  </si>
  <si>
    <t>Edit the point formulas to match your criteria. Review means a person looks closer; it isn't an automatic denial. Not legal advice.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</si>
  <si>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</si>
  <si>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</si>
  <si>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</si>
  <si>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</si>
  <si>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</si>
  <si>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</si>
  <si>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</si>
  <si>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Applicant ref</t>
  </si>
  <si>
    <t>Monthly income</t>
  </si>
  <si>
    <t>Rent</t>
  </si>
  <si>
    <t>Credit score</t>
  </si>
  <si>
    <t>Rental history</t>
  </si>
  <si>
    <t>Evictions (7 yrs)</t>
  </si>
  <si>
    <t>References</t>
  </si>
  <si>
    <t>Income ratio</t>
  </si>
  <si>
    <t>Income pts</t>
  </si>
  <si>
    <t>Credit pts</t>
  </si>
  <si>
    <t>History pts</t>
  </si>
  <si>
    <t>Reference pts</t>
  </si>
  <si>
    <t>Total score</t>
  </si>
  <si>
    <t>Result</t>
  </si>
  <si>
    <t>APP-5501</t>
  </si>
  <si>
    <t>Positive</t>
  </si>
  <si>
    <t>Verified positive</t>
  </si>
  <si>
    <t>APP-5502</t>
  </si>
  <si>
    <t>No history</t>
  </si>
  <si>
    <t>Unverified</t>
  </si>
  <si>
    <t>APP-5503</t>
  </si>
  <si>
    <t>APP-5504</t>
  </si>
  <si>
    <t>Negative</t>
  </si>
  <si>
    <t>APP-5505</t>
  </si>
  <si>
    <t>Item</t>
  </si>
  <si>
    <t>Value</t>
  </si>
  <si>
    <t>Notes</t>
  </si>
  <si>
    <t>Approval threshold</t>
  </si>
  <si>
    <t>Points out of 100. Publish your criteria and apply them the same way to every applicant.</t>
  </si>
  <si>
    <t>Applicants scored</t>
  </si>
  <si>
    <t>Meeting 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</si>
</sst>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color rgb="FF6B7280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3" fontId="0" fillId="2" borderId="1" xfId="0" applyNumberFormat="1" applyFill="1" applyBorder="1"/>
    <xf numFmtId="0" fontId="5" fillId="0" borderId="0" xfId="0" applyFont="1" applyAlignment="1">
      <alignment wrapText="1"/>
    </xf>
    <xf numFmtId="3" fontId="6" fillId="3" borderId="1" xfId="0" applyNumberFormat="1" applyFont="1" applyFill="1" applyBorder="1"/>
  </cellXfs>
  <cellStyles count="1">
    <cellStyle name="Normal" xfId="0" builtinId="0"/>
  </cellStyles>
  <dxfs count="2">
    <dxf>
      <font>
        <color rgb="FF166534"/>
        <name val="Calibri"/>
        <family val="2"/>
      </font>
      <fill>
        <patternFill patternType="solid">
          <bgColor rgb="FFDCFCE7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7" customWidth="1"/>
    <col min="3" max="3" width="14" customWidth="1"/>
    <col min="4" max="4" width="15" customWidth="1"/>
    <col min="5" max="5" width="17" customWidth="1"/>
    <col min="6" max="6" width="20" customWidth="1"/>
    <col min="7" max="7" width="16" customWidth="1"/>
    <col min="8" max="8" width="15" customWidth="1"/>
    <col min="9" max="10" width="13" customWidth="1"/>
    <col min="11" max="11" width="14" customWidth="1"/>
    <col min="12" max="12" width="16" customWidth="1"/>
    <col min="13" max="13" width="14" customWidth="1"/>
    <col min="14" max="14" width="24" customWidth="1"/>
  </cols>
  <sheetData>
    <row r="1" ht="22" customHeight="1" spans="1:14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  <c r="M1" s="10" t="s">
        <v>26</v>
      </c>
      <c r="N1" s="10" t="s">
        <v>27</v>
      </c>
    </row>
    <row r="2" spans="1:14" x14ac:dyDescent="0.25">
      <c r="A2" t="s">
        <v>28</v>
      </c>
      <c r="B2" s="11">
        <v>5200</v>
      </c>
      <c r="C2" s="11">
        <v>1595</v>
      </c>
      <c r="D2" s="12">
        <v>712</v>
      </c>
      <c r="E2" t="s">
        <v>29</v>
      </c>
      <c r="F2" s="12">
        <v>0</v>
      </c>
      <c r="G2" t="s">
        <v>30</v>
      </c>
      <c r="H2" s="13">
        <f>IF($A2="","",IFERROR(ROUND((B2/C2),2),0))</f>
        <v>3.26</v>
      </c>
      <c r="I2" s="13">
        <f>IF($A2="","",IF((H2&gt;=3),30,IF((H2&gt;=2.5),20,0)))</f>
        <v>30</v>
      </c>
      <c r="J2" s="13">
        <f>IF($A2="","",IF((D2&gt;=700),25,IF((D2&gt;=620),15,5)))</f>
        <v>25</v>
      </c>
      <c r="K2" s="13">
        <f>IF($A2="","",IF((E2="Positive"),25,IF((E2="No history"),15,0)))</f>
        <v>25</v>
      </c>
      <c r="L2" s="13">
        <f>IF($A2="","",IF((G2="Verified positive"),20,IF((G2="Unverified"),10,0)))</f>
        <v>20</v>
      </c>
      <c r="M2" s="13">
        <f>IF($A2="","",(((I2+J2)+K2)+L2))</f>
        <v>100</v>
      </c>
      <c r="N2" s="14" t="str">
        <f>IF($A2="","",IF((F2&gt;0),"Review",IF((M2&gt;='Criteria'!$B$2),"Meets criteria","Review")))</f>
        <v>Meets criteria</v>
      </c>
    </row>
    <row r="3" spans="1:14" x14ac:dyDescent="0.25">
      <c r="A3" t="s">
        <v>31</v>
      </c>
      <c r="B3" s="11">
        <v>3900</v>
      </c>
      <c r="C3" s="11">
        <v>1450</v>
      </c>
      <c r="D3" s="12">
        <v>645</v>
      </c>
      <c r="E3" t="s">
        <v>32</v>
      </c>
      <c r="F3" s="12">
        <v>0</v>
      </c>
      <c r="G3" t="s">
        <v>33</v>
      </c>
      <c r="H3" s="13">
        <f>IF($A3="","",IFERROR(ROUND((B3/C3),2),0))</f>
        <v>2.69</v>
      </c>
      <c r="I3" s="13">
        <f>IF($A3="","",IF((H3&gt;=3),30,IF((H3&gt;=2.5),20,0)))</f>
        <v>20</v>
      </c>
      <c r="J3" s="13">
        <f>IF($A3="","",IF((D3&gt;=700),25,IF((D3&gt;=620),15,5)))</f>
        <v>15</v>
      </c>
      <c r="K3" s="13">
        <f>IF($A3="","",IF((E3="Positive"),25,IF((E3="No history"),15,0)))</f>
        <v>15</v>
      </c>
      <c r="L3" s="13">
        <f>IF($A3="","",IF((G3="Verified positive"),20,IF((G3="Unverified"),10,0)))</f>
        <v>10</v>
      </c>
      <c r="M3" s="13">
        <f>IF($A3="","",(((I3+J3)+K3)+L3))</f>
        <v>60</v>
      </c>
      <c r="N3" s="14" t="str">
        <f>IF($A3="","",IF((F3&gt;0),"Review",IF((M3&gt;='Criteria'!$B$2),"Meets criteria","Review")))</f>
        <v>Review</v>
      </c>
    </row>
    <row r="4" spans="1:14" x14ac:dyDescent="0.25">
      <c r="A4" t="s">
        <v>34</v>
      </c>
      <c r="B4" s="11">
        <v>6100</v>
      </c>
      <c r="C4" s="11">
        <v>1895</v>
      </c>
      <c r="D4" s="12">
        <v>590</v>
      </c>
      <c r="E4" t="s">
        <v>29</v>
      </c>
      <c r="F4" s="12">
        <v>0</v>
      </c>
      <c r="G4" t="s">
        <v>30</v>
      </c>
      <c r="H4" s="13">
        <f>IF($A4="","",IFERROR(ROUND((B4/C4),2),0))</f>
        <v>3.22</v>
      </c>
      <c r="I4" s="13">
        <f>IF($A4="","",IF((H4&gt;=3),30,IF((H4&gt;=2.5),20,0)))</f>
        <v>30</v>
      </c>
      <c r="J4" s="13">
        <f>IF($A4="","",IF((D4&gt;=700),25,IF((D4&gt;=620),15,5)))</f>
        <v>5</v>
      </c>
      <c r="K4" s="13">
        <f>IF($A4="","",IF((E4="Positive"),25,IF((E4="No history"),15,0)))</f>
        <v>25</v>
      </c>
      <c r="L4" s="13">
        <f>IF($A4="","",IF((G4="Verified positive"),20,IF((G4="Unverified"),10,0)))</f>
        <v>20</v>
      </c>
      <c r="M4" s="13">
        <f>IF($A4="","",(((I4+J4)+K4)+L4))</f>
        <v>80</v>
      </c>
      <c r="N4" s="14" t="str">
        <f>IF($A4="","",IF((F4&gt;0),"Review",IF((M4&gt;='Criteria'!$B$2),"Meets criteria","Review")))</f>
        <v>Meets criteria</v>
      </c>
    </row>
    <row r="5" spans="1:14" x14ac:dyDescent="0.25">
      <c r="A5" t="s">
        <v>35</v>
      </c>
      <c r="B5" s="11">
        <v>4300</v>
      </c>
      <c r="C5" s="11">
        <v>1395</v>
      </c>
      <c r="D5" s="12">
        <v>680</v>
      </c>
      <c r="E5" t="s">
        <v>36</v>
      </c>
      <c r="F5" s="12">
        <v>1</v>
      </c>
      <c r="G5" t="s">
        <v>36</v>
      </c>
      <c r="H5" s="13">
        <f>IF($A5="","",IFERROR(ROUND((B5/C5),2),0))</f>
        <v>3.08</v>
      </c>
      <c r="I5" s="13">
        <f>IF($A5="","",IF((H5&gt;=3),30,IF((H5&gt;=2.5),20,0)))</f>
        <v>30</v>
      </c>
      <c r="J5" s="13">
        <f>IF($A5="","",IF((D5&gt;=700),25,IF((D5&gt;=620),15,5)))</f>
        <v>15</v>
      </c>
      <c r="K5" s="13">
        <f>IF($A5="","",IF((E5="Positive"),25,IF((E5="No history"),15,0)))</f>
        <v>0</v>
      </c>
      <c r="L5" s="13">
        <f>IF($A5="","",IF((G5="Verified positive"),20,IF((G5="Unverified"),10,0)))</f>
        <v>0</v>
      </c>
      <c r="M5" s="13">
        <f>IF($A5="","",(((I5+J5)+K5)+L5))</f>
        <v>45</v>
      </c>
      <c r="N5" s="14" t="str">
        <f>IF($A5="","",IF((F5&gt;0),"Review",IF((M5&gt;='Criteria'!$B$2),"Meets criteria","Review")))</f>
        <v>Review</v>
      </c>
    </row>
    <row r="6" spans="1:14" x14ac:dyDescent="0.25">
      <c r="A6" t="s">
        <v>37</v>
      </c>
      <c r="B6" s="11">
        <v>8800</v>
      </c>
      <c r="C6" s="11">
        <v>2390</v>
      </c>
      <c r="D6" s="12">
        <v>760</v>
      </c>
      <c r="E6" t="s">
        <v>29</v>
      </c>
      <c r="F6" s="12">
        <v>0</v>
      </c>
      <c r="G6" t="s">
        <v>30</v>
      </c>
      <c r="H6" s="13">
        <f>IF($A6="","",IFERROR(ROUND((B6/C6),2),0))</f>
        <v>3.68</v>
      </c>
      <c r="I6" s="13">
        <f>IF($A6="","",IF((H6&gt;=3),30,IF((H6&gt;=2.5),20,0)))</f>
        <v>30</v>
      </c>
      <c r="J6" s="13">
        <f>IF($A6="","",IF((D6&gt;=700),25,IF((D6&gt;=620),15,5)))</f>
        <v>25</v>
      </c>
      <c r="K6" s="13">
        <f>IF($A6="","",IF((E6="Positive"),25,IF((E6="No history"),15,0)))</f>
        <v>25</v>
      </c>
      <c r="L6" s="13">
        <f>IF($A6="","",IF((G6="Verified positive"),20,IF((G6="Unverified"),10,0)))</f>
        <v>20</v>
      </c>
      <c r="M6" s="13">
        <f>IF($A6="","",(((I6+J6)+K6)+L6))</f>
        <v>100</v>
      </c>
      <c r="N6" s="14" t="str">
        <f>IF($A6="","",IF((F6&gt;0),"Review",IF((M6&gt;='Criteria'!$B$2),"Meets criteria","Review")))</f>
        <v>Meets criteria</v>
      </c>
    </row>
    <row r="7" spans="1:14" x14ac:dyDescent="0.25">
      <c r="B7" s="11"/>
      <c r="C7" s="11"/>
      <c r="D7" s="12"/>
      <c r="F7" s="12"/>
      <c r="H7" s="13" t="str">
        <f>IF($A7="","",IFERROR(ROUND((B7/C7),2),0))</f>
        <v/>
      </c>
      <c r="I7" s="13" t="str">
        <f>IF($A7="","",IF((H7&gt;=3),30,IF((H7&gt;=2.5),20,0)))</f>
        <v/>
      </c>
      <c r="J7" s="13" t="str">
        <f>IF($A7="","",IF((D7&gt;=700),25,IF((D7&gt;=620),15,5)))</f>
        <v/>
      </c>
      <c r="K7" s="13" t="str">
        <f>IF($A7="","",IF((E7="Positive"),25,IF((E7="No history"),15,0)))</f>
        <v/>
      </c>
      <c r="L7" s="13" t="str">
        <f>IF($A7="","",IF((G7="Verified positive"),20,IF((G7="Unverified"),10,0)))</f>
        <v/>
      </c>
      <c r="M7" s="13" t="str">
        <f>IF($A7="","",(((I7+J7)+K7)+L7))</f>
        <v/>
      </c>
      <c r="N7" s="14" t="str">
        <f>IF($A7="","",IF((F7&gt;0),"Review",IF((M7&gt;='Criteria'!$B$2),"Meets criteria","Review")))</f>
        <v/>
      </c>
    </row>
    <row r="8" spans="1:14" x14ac:dyDescent="0.25">
      <c r="B8" s="11"/>
      <c r="C8" s="11"/>
      <c r="D8" s="12"/>
      <c r="F8" s="12"/>
      <c r="H8" s="13" t="str">
        <f>IF($A8="","",IFERROR(ROUND((B8/C8),2),0))</f>
        <v/>
      </c>
      <c r="I8" s="13" t="str">
        <f>IF($A8="","",IF((H8&gt;=3),30,IF((H8&gt;=2.5),20,0)))</f>
        <v/>
      </c>
      <c r="J8" s="13" t="str">
        <f>IF($A8="","",IF((D8&gt;=700),25,IF((D8&gt;=620),15,5)))</f>
        <v/>
      </c>
      <c r="K8" s="13" t="str">
        <f>IF($A8="","",IF((E8="Positive"),25,IF((E8="No history"),15,0)))</f>
        <v/>
      </c>
      <c r="L8" s="13" t="str">
        <f>IF($A8="","",IF((G8="Verified positive"),20,IF((G8="Unverified"),10,0)))</f>
        <v/>
      </c>
      <c r="M8" s="13" t="str">
        <f>IF($A8="","",(((I8+J8)+K8)+L8))</f>
        <v/>
      </c>
      <c r="N8" s="14" t="str">
        <f>IF($A8="","",IF((F8&gt;0),"Review",IF((M8&gt;='Criteria'!$B$2),"Meets criteria","Review")))</f>
        <v/>
      </c>
    </row>
    <row r="9" spans="1:14" x14ac:dyDescent="0.25">
      <c r="B9" s="11"/>
      <c r="C9" s="11"/>
      <c r="D9" s="12"/>
      <c r="F9" s="12"/>
      <c r="H9" s="13" t="str">
        <f>IF($A9="","",IFERROR(ROUND((B9/C9),2),0))</f>
        <v/>
      </c>
      <c r="I9" s="13" t="str">
        <f>IF($A9="","",IF((H9&gt;=3),30,IF((H9&gt;=2.5),20,0)))</f>
        <v/>
      </c>
      <c r="J9" s="13" t="str">
        <f>IF($A9="","",IF((D9&gt;=700),25,IF((D9&gt;=620),15,5)))</f>
        <v/>
      </c>
      <c r="K9" s="13" t="str">
        <f>IF($A9="","",IF((E9="Positive"),25,IF((E9="No history"),15,0)))</f>
        <v/>
      </c>
      <c r="L9" s="13" t="str">
        <f>IF($A9="","",IF((G9="Verified positive"),20,IF((G9="Unverified"),10,0)))</f>
        <v/>
      </c>
      <c r="M9" s="13" t="str">
        <f>IF($A9="","",(((I9+J9)+K9)+L9))</f>
        <v/>
      </c>
      <c r="N9" s="14" t="str">
        <f>IF($A9="","",IF((F9&gt;0),"Review",IF((M9&gt;='Criteria'!$B$2),"Meets criteria","Review")))</f>
        <v/>
      </c>
    </row>
    <row r="10" spans="1:14" x14ac:dyDescent="0.25">
      <c r="B10" s="11"/>
      <c r="C10" s="11"/>
      <c r="D10" s="12"/>
      <c r="F10" s="12"/>
      <c r="H10" s="13" t="str">
        <f>IF($A10="","",IFERROR(ROUND((B10/C10),2),0))</f>
        <v/>
      </c>
      <c r="I10" s="13" t="str">
        <f>IF($A10="","",IF((H10&gt;=3),30,IF((H10&gt;=2.5),20,0)))</f>
        <v/>
      </c>
      <c r="J10" s="13" t="str">
        <f>IF($A10="","",IF((D10&gt;=700),25,IF((D10&gt;=620),15,5)))</f>
        <v/>
      </c>
      <c r="K10" s="13" t="str">
        <f>IF($A10="","",IF((E10="Positive"),25,IF((E10="No history"),15,0)))</f>
        <v/>
      </c>
      <c r="L10" s="13" t="str">
        <f>IF($A10="","",IF((G10="Verified positive"),20,IF((G10="Unverified"),10,0)))</f>
        <v/>
      </c>
      <c r="M10" s="13" t="str">
        <f>IF($A10="","",(((I10+J10)+K10)+L10))</f>
        <v/>
      </c>
      <c r="N10" s="14" t="str">
        <f>IF($A10="","",IF((F10&gt;0),"Review",IF((M10&gt;='Criteria'!$B$2),"Meets criteria","Review")))</f>
        <v/>
      </c>
    </row>
    <row r="11" spans="1:14" x14ac:dyDescent="0.25">
      <c r="B11" s="11"/>
      <c r="C11" s="11"/>
      <c r="D11" s="12"/>
      <c r="F11" s="12"/>
      <c r="H11" s="13" t="str">
        <f>IF($A11="","",IFERROR(ROUND((B11/C11),2),0))</f>
        <v/>
      </c>
      <c r="I11" s="13" t="str">
        <f>IF($A11="","",IF((H11&gt;=3),30,IF((H11&gt;=2.5),20,0)))</f>
        <v/>
      </c>
      <c r="J11" s="13" t="str">
        <f>IF($A11="","",IF((D11&gt;=700),25,IF((D11&gt;=620),15,5)))</f>
        <v/>
      </c>
      <c r="K11" s="13" t="str">
        <f>IF($A11="","",IF((E11="Positive"),25,IF((E11="No history"),15,0)))</f>
        <v/>
      </c>
      <c r="L11" s="13" t="str">
        <f>IF($A11="","",IF((G11="Verified positive"),20,IF((G11="Unverified"),10,0)))</f>
        <v/>
      </c>
      <c r="M11" s="13" t="str">
        <f>IF($A11="","",(((I11+J11)+K11)+L11))</f>
        <v/>
      </c>
      <c r="N11" s="14" t="str">
        <f>IF($A11="","",IF((F11&gt;0),"Review",IF((M11&gt;='Criteria'!$B$2),"Meets criteria","Review")))</f>
        <v/>
      </c>
    </row>
    <row r="12" spans="1:14" x14ac:dyDescent="0.25">
      <c r="B12" s="11"/>
      <c r="C12" s="11"/>
      <c r="D12" s="12"/>
      <c r="F12" s="12"/>
      <c r="H12" s="13" t="str">
        <f>IF($A12="","",IFERROR(ROUND((B12/C12),2),0))</f>
        <v/>
      </c>
      <c r="I12" s="13" t="str">
        <f>IF($A12="","",IF((H12&gt;=3),30,IF((H12&gt;=2.5),20,0)))</f>
        <v/>
      </c>
      <c r="J12" s="13" t="str">
        <f>IF($A12="","",IF((D12&gt;=700),25,IF((D12&gt;=620),15,5)))</f>
        <v/>
      </c>
      <c r="K12" s="13" t="str">
        <f>IF($A12="","",IF((E12="Positive"),25,IF((E12="No history"),15,0)))</f>
        <v/>
      </c>
      <c r="L12" s="13" t="str">
        <f>IF($A12="","",IF((G12="Verified positive"),20,IF((G12="Unverified"),10,0)))</f>
        <v/>
      </c>
      <c r="M12" s="13" t="str">
        <f>IF($A12="","",(((I12+J12)+K12)+L12))</f>
        <v/>
      </c>
      <c r="N12" s="14" t="str">
        <f>IF($A12="","",IF((F12&gt;0),"Review",IF((M12&gt;='Criteria'!$B$2),"Meets criteria","Review")))</f>
        <v/>
      </c>
    </row>
    <row r="13" spans="1:14" x14ac:dyDescent="0.25">
      <c r="B13" s="11"/>
      <c r="C13" s="11"/>
      <c r="D13" s="12"/>
      <c r="F13" s="12"/>
      <c r="H13" s="13" t="str">
        <f>IF($A13="","",IFERROR(ROUND((B13/C13),2),0))</f>
        <v/>
      </c>
      <c r="I13" s="13" t="str">
        <f>IF($A13="","",IF((H13&gt;=3),30,IF((H13&gt;=2.5),20,0)))</f>
        <v/>
      </c>
      <c r="J13" s="13" t="str">
        <f>IF($A13="","",IF((D13&gt;=700),25,IF((D13&gt;=620),15,5)))</f>
        <v/>
      </c>
      <c r="K13" s="13" t="str">
        <f>IF($A13="","",IF((E13="Positive"),25,IF((E13="No history"),15,0)))</f>
        <v/>
      </c>
      <c r="L13" s="13" t="str">
        <f>IF($A13="","",IF((G13="Verified positive"),20,IF((G13="Unverified"),10,0)))</f>
        <v/>
      </c>
      <c r="M13" s="13" t="str">
        <f>IF($A13="","",(((I13+J13)+K13)+L13))</f>
        <v/>
      </c>
      <c r="N13" s="14" t="str">
        <f>IF($A13="","",IF((F13&gt;0),"Review",IF((M13&gt;='Criteria'!$B$2),"Meets criteria","Review")))</f>
        <v/>
      </c>
    </row>
    <row r="14" spans="1:14" x14ac:dyDescent="0.25">
      <c r="B14" s="11"/>
      <c r="C14" s="11"/>
      <c r="D14" s="12"/>
      <c r="F14" s="12"/>
      <c r="H14" s="13" t="str">
        <f>IF($A14="","",IFERROR(ROUND((B14/C14),2),0))</f>
        <v/>
      </c>
      <c r="I14" s="13" t="str">
        <f>IF($A14="","",IF((H14&gt;=3),30,IF((H14&gt;=2.5),20,0)))</f>
        <v/>
      </c>
      <c r="J14" s="13" t="str">
        <f>IF($A14="","",IF((D14&gt;=700),25,IF((D14&gt;=620),15,5)))</f>
        <v/>
      </c>
      <c r="K14" s="13" t="str">
        <f>IF($A14="","",IF((E14="Positive"),25,IF((E14="No history"),15,0)))</f>
        <v/>
      </c>
      <c r="L14" s="13" t="str">
        <f>IF($A14="","",IF((G14="Verified positive"),20,IF((G14="Unverified"),10,0)))</f>
        <v/>
      </c>
      <c r="M14" s="13" t="str">
        <f>IF($A14="","",(((I14+J14)+K14)+L14))</f>
        <v/>
      </c>
      <c r="N14" s="14" t="str">
        <f>IF($A14="","",IF((F14&gt;0),"Review",IF((M14&gt;='Criteria'!$B$2),"Meets criteria","Review")))</f>
        <v/>
      </c>
    </row>
    <row r="15" spans="1:14" x14ac:dyDescent="0.25">
      <c r="B15" s="11"/>
      <c r="C15" s="11"/>
      <c r="D15" s="12"/>
      <c r="F15" s="12"/>
      <c r="H15" s="13" t="str">
        <f>IF($A15="","",IFERROR(ROUND((B15/C15),2),0))</f>
        <v/>
      </c>
      <c r="I15" s="13" t="str">
        <f>IF($A15="","",IF((H15&gt;=3),30,IF((H15&gt;=2.5),20,0)))</f>
        <v/>
      </c>
      <c r="J15" s="13" t="str">
        <f>IF($A15="","",IF((D15&gt;=700),25,IF((D15&gt;=620),15,5)))</f>
        <v/>
      </c>
      <c r="K15" s="13" t="str">
        <f>IF($A15="","",IF((E15="Positive"),25,IF((E15="No history"),15,0)))</f>
        <v/>
      </c>
      <c r="L15" s="13" t="str">
        <f>IF($A15="","",IF((G15="Verified positive"),20,IF((G15="Unverified"),10,0)))</f>
        <v/>
      </c>
      <c r="M15" s="13" t="str">
        <f>IF($A15="","",(((I15+J15)+K15)+L15))</f>
        <v/>
      </c>
      <c r="N15" s="14" t="str">
        <f>IF($A15="","",IF((F15&gt;0),"Review",IF((M15&gt;='Criteria'!$B$2),"Meets criteria","Review")))</f>
        <v/>
      </c>
    </row>
    <row r="16" spans="1:14" x14ac:dyDescent="0.25">
      <c r="B16" s="11"/>
      <c r="C16" s="11"/>
      <c r="D16" s="12"/>
      <c r="F16" s="12"/>
      <c r="H16" s="13" t="str">
        <f>IF($A16="","",IFERROR(ROUND((B16/C16),2),0))</f>
        <v/>
      </c>
      <c r="I16" s="13" t="str">
        <f>IF($A16="","",IF((H16&gt;=3),30,IF((H16&gt;=2.5),20,0)))</f>
        <v/>
      </c>
      <c r="J16" s="13" t="str">
        <f>IF($A16="","",IF((D16&gt;=700),25,IF((D16&gt;=620),15,5)))</f>
        <v/>
      </c>
      <c r="K16" s="13" t="str">
        <f>IF($A16="","",IF((E16="Positive"),25,IF((E16="No history"),15,0)))</f>
        <v/>
      </c>
      <c r="L16" s="13" t="str">
        <f>IF($A16="","",IF((G16="Verified positive"),20,IF((G16="Unverified"),10,0)))</f>
        <v/>
      </c>
      <c r="M16" s="13" t="str">
        <f>IF($A16="","",(((I16+J16)+K16)+L16))</f>
        <v/>
      </c>
      <c r="N16" s="14" t="str">
        <f>IF($A16="","",IF((F16&gt;0),"Review",IF((M16&gt;='Criteria'!$B$2),"Meets criteria","Review")))</f>
        <v/>
      </c>
    </row>
    <row r="17" spans="1:14" x14ac:dyDescent="0.25">
      <c r="B17" s="11"/>
      <c r="C17" s="11"/>
      <c r="D17" s="12"/>
      <c r="F17" s="12"/>
      <c r="H17" s="13" t="str">
        <f>IF($A17="","",IFERROR(ROUND((B17/C17),2),0))</f>
        <v/>
      </c>
      <c r="I17" s="13" t="str">
        <f>IF($A17="","",IF((H17&gt;=3),30,IF((H17&gt;=2.5),20,0)))</f>
        <v/>
      </c>
      <c r="J17" s="13" t="str">
        <f>IF($A17="","",IF((D17&gt;=700),25,IF((D17&gt;=620),15,5)))</f>
        <v/>
      </c>
      <c r="K17" s="13" t="str">
        <f>IF($A17="","",IF((E17="Positive"),25,IF((E17="No history"),15,0)))</f>
        <v/>
      </c>
      <c r="L17" s="13" t="str">
        <f>IF($A17="","",IF((G17="Verified positive"),20,IF((G17="Unverified"),10,0)))</f>
        <v/>
      </c>
      <c r="M17" s="13" t="str">
        <f>IF($A17="","",(((I17+J17)+K17)+L17))</f>
        <v/>
      </c>
      <c r="N17" s="14" t="str">
        <f>IF($A17="","",IF((F17&gt;0),"Review",IF((M17&gt;='Criteria'!$B$2),"Meets criteria","Review")))</f>
        <v/>
      </c>
    </row>
    <row r="18" spans="1:14" x14ac:dyDescent="0.25">
      <c r="B18" s="11"/>
      <c r="C18" s="11"/>
      <c r="D18" s="12"/>
      <c r="F18" s="12"/>
      <c r="H18" s="13" t="str">
        <f>IF($A18="","",IFERROR(ROUND((B18/C18),2),0))</f>
        <v/>
      </c>
      <c r="I18" s="13" t="str">
        <f>IF($A18="","",IF((H18&gt;=3),30,IF((H18&gt;=2.5),20,0)))</f>
        <v/>
      </c>
      <c r="J18" s="13" t="str">
        <f>IF($A18="","",IF((D18&gt;=700),25,IF((D18&gt;=620),15,5)))</f>
        <v/>
      </c>
      <c r="K18" s="13" t="str">
        <f>IF($A18="","",IF((E18="Positive"),25,IF((E18="No history"),15,0)))</f>
        <v/>
      </c>
      <c r="L18" s="13" t="str">
        <f>IF($A18="","",IF((G18="Verified positive"),20,IF((G18="Unverified"),10,0)))</f>
        <v/>
      </c>
      <c r="M18" s="13" t="str">
        <f>IF($A18="","",(((I18+J18)+K18)+L18))</f>
        <v/>
      </c>
      <c r="N18" s="14" t="str">
        <f>IF($A18="","",IF((F18&gt;0),"Review",IF((M18&gt;='Criteria'!$B$2),"Meets criteria","Review")))</f>
        <v/>
      </c>
    </row>
    <row r="19" spans="1:14" x14ac:dyDescent="0.25">
      <c r="B19" s="11"/>
      <c r="C19" s="11"/>
      <c r="D19" s="12"/>
      <c r="F19" s="12"/>
      <c r="H19" s="13" t="str">
        <f>IF($A19="","",IFERROR(ROUND((B19/C19),2),0))</f>
        <v/>
      </c>
      <c r="I19" s="13" t="str">
        <f>IF($A19="","",IF((H19&gt;=3),30,IF((H19&gt;=2.5),20,0)))</f>
        <v/>
      </c>
      <c r="J19" s="13" t="str">
        <f>IF($A19="","",IF((D19&gt;=700),25,IF((D19&gt;=620),15,5)))</f>
        <v/>
      </c>
      <c r="K19" s="13" t="str">
        <f>IF($A19="","",IF((E19="Positive"),25,IF((E19="No history"),15,0)))</f>
        <v/>
      </c>
      <c r="L19" s="13" t="str">
        <f>IF($A19="","",IF((G19="Verified positive"),20,IF((G19="Unverified"),10,0)))</f>
        <v/>
      </c>
      <c r="M19" s="13" t="str">
        <f>IF($A19="","",(((I19+J19)+K19)+L19))</f>
        <v/>
      </c>
      <c r="N19" s="14" t="str">
        <f>IF($A19="","",IF((F19&gt;0),"Review",IF((M19&gt;='Criteria'!$B$2),"Meets criteria","Review")))</f>
        <v/>
      </c>
    </row>
    <row r="20" spans="1:14" x14ac:dyDescent="0.25">
      <c r="B20" s="11"/>
      <c r="C20" s="11"/>
      <c r="D20" s="12"/>
      <c r="F20" s="12"/>
      <c r="H20" s="13" t="str">
        <f>IF($A20="","",IFERROR(ROUND((B20/C20),2),0))</f>
        <v/>
      </c>
      <c r="I20" s="13" t="str">
        <f>IF($A20="","",IF((H20&gt;=3),30,IF((H20&gt;=2.5),20,0)))</f>
        <v/>
      </c>
      <c r="J20" s="13" t="str">
        <f>IF($A20="","",IF((D20&gt;=700),25,IF((D20&gt;=620),15,5)))</f>
        <v/>
      </c>
      <c r="K20" s="13" t="str">
        <f>IF($A20="","",IF((E20="Positive"),25,IF((E20="No history"),15,0)))</f>
        <v/>
      </c>
      <c r="L20" s="13" t="str">
        <f>IF($A20="","",IF((G20="Verified positive"),20,IF((G20="Unverified"),10,0)))</f>
        <v/>
      </c>
      <c r="M20" s="13" t="str">
        <f>IF($A20="","",(((I20+J20)+K20)+L20))</f>
        <v/>
      </c>
      <c r="N20" s="14" t="str">
        <f>IF($A20="","",IF((F20&gt;0),"Review",IF((M20&gt;='Criteria'!$B$2),"Meets criteria","Review")))</f>
        <v/>
      </c>
    </row>
    <row r="21" spans="1:14" x14ac:dyDescent="0.25">
      <c r="B21" s="11"/>
      <c r="C21" s="11"/>
      <c r="D21" s="12"/>
      <c r="F21" s="12"/>
      <c r="H21" s="13" t="str">
        <f>IF($A21="","",IFERROR(ROUND((B21/C21),2),0))</f>
        <v/>
      </c>
      <c r="I21" s="13" t="str">
        <f>IF($A21="","",IF((H21&gt;=3),30,IF((H21&gt;=2.5),20,0)))</f>
        <v/>
      </c>
      <c r="J21" s="13" t="str">
        <f>IF($A21="","",IF((D21&gt;=700),25,IF((D21&gt;=620),15,5)))</f>
        <v/>
      </c>
      <c r="K21" s="13" t="str">
        <f>IF($A21="","",IF((E21="Positive"),25,IF((E21="No history"),15,0)))</f>
        <v/>
      </c>
      <c r="L21" s="13" t="str">
        <f>IF($A21="","",IF((G21="Verified positive"),20,IF((G21="Unverified"),10,0)))</f>
        <v/>
      </c>
      <c r="M21" s="13" t="str">
        <f>IF($A21="","",(((I21+J21)+K21)+L21))</f>
        <v/>
      </c>
      <c r="N21" s="14" t="str">
        <f>IF($A21="","",IF((F21&gt;0),"Review",IF((M21&gt;='Criteria'!$B$2),"Meets criteria","Review")))</f>
        <v/>
      </c>
    </row>
    <row r="22" spans="1:14" x14ac:dyDescent="0.25">
      <c r="B22" s="11"/>
      <c r="C22" s="11"/>
      <c r="D22" s="12"/>
      <c r="F22" s="12"/>
      <c r="H22" s="13" t="str">
        <f>IF($A22="","",IFERROR(ROUND((B22/C22),2),0))</f>
        <v/>
      </c>
      <c r="I22" s="13" t="str">
        <f>IF($A22="","",IF((H22&gt;=3),30,IF((H22&gt;=2.5),20,0)))</f>
        <v/>
      </c>
      <c r="J22" s="13" t="str">
        <f>IF($A22="","",IF((D22&gt;=700),25,IF((D22&gt;=620),15,5)))</f>
        <v/>
      </c>
      <c r="K22" s="13" t="str">
        <f>IF($A22="","",IF((E22="Positive"),25,IF((E22="No history"),15,0)))</f>
        <v/>
      </c>
      <c r="L22" s="13" t="str">
        <f>IF($A22="","",IF((G22="Verified positive"),20,IF((G22="Unverified"),10,0)))</f>
        <v/>
      </c>
      <c r="M22" s="13" t="str">
        <f>IF($A22="","",(((I22+J22)+K22)+L22))</f>
        <v/>
      </c>
      <c r="N22" s="14" t="str">
        <f>IF($A22="","",IF((F22&gt;0),"Review",IF((M22&gt;='Criteria'!$B$2),"Meets criteria","Review")))</f>
        <v/>
      </c>
    </row>
    <row r="23" spans="1:14" x14ac:dyDescent="0.25">
      <c r="B23" s="11"/>
      <c r="C23" s="11"/>
      <c r="D23" s="12"/>
      <c r="F23" s="12"/>
      <c r="H23" s="13" t="str">
        <f>IF($A23="","",IFERROR(ROUND((B23/C23),2),0))</f>
        <v/>
      </c>
      <c r="I23" s="13" t="str">
        <f>IF($A23="","",IF((H23&gt;=3),30,IF((H23&gt;=2.5),20,0)))</f>
        <v/>
      </c>
      <c r="J23" s="13" t="str">
        <f>IF($A23="","",IF((D23&gt;=700),25,IF((D23&gt;=620),15,5)))</f>
        <v/>
      </c>
      <c r="K23" s="13" t="str">
        <f>IF($A23="","",IF((E23="Positive"),25,IF((E23="No history"),15,0)))</f>
        <v/>
      </c>
      <c r="L23" s="13" t="str">
        <f>IF($A23="","",IF((G23="Verified positive"),20,IF((G23="Unverified"),10,0)))</f>
        <v/>
      </c>
      <c r="M23" s="13" t="str">
        <f>IF($A23="","",(((I23+J23)+K23)+L23))</f>
        <v/>
      </c>
      <c r="N23" s="14" t="str">
        <f>IF($A23="","",IF((F23&gt;0),"Review",IF((M23&gt;='Criteria'!$B$2),"Meets criteria","Review")))</f>
        <v/>
      </c>
    </row>
    <row r="24" spans="1:14" x14ac:dyDescent="0.25">
      <c r="B24" s="11"/>
      <c r="C24" s="11"/>
      <c r="D24" s="12"/>
      <c r="F24" s="12"/>
      <c r="H24" s="13" t="str">
        <f>IF($A24="","",IFERROR(ROUND((B24/C24),2),0))</f>
        <v/>
      </c>
      <c r="I24" s="13" t="str">
        <f>IF($A24="","",IF((H24&gt;=3),30,IF((H24&gt;=2.5),20,0)))</f>
        <v/>
      </c>
      <c r="J24" s="13" t="str">
        <f>IF($A24="","",IF((D24&gt;=700),25,IF((D24&gt;=620),15,5)))</f>
        <v/>
      </c>
      <c r="K24" s="13" t="str">
        <f>IF($A24="","",IF((E24="Positive"),25,IF((E24="No history"),15,0)))</f>
        <v/>
      </c>
      <c r="L24" s="13" t="str">
        <f>IF($A24="","",IF((G24="Verified positive"),20,IF((G24="Unverified"),10,0)))</f>
        <v/>
      </c>
      <c r="M24" s="13" t="str">
        <f>IF($A24="","",(((I24+J24)+K24)+L24))</f>
        <v/>
      </c>
      <c r="N24" s="14" t="str">
        <f>IF($A24="","",IF((F24&gt;0),"Review",IF((M24&gt;='Criteria'!$B$2),"Meets criteria","Review")))</f>
        <v/>
      </c>
    </row>
    <row r="25" spans="1:14" x14ac:dyDescent="0.25">
      <c r="B25" s="11"/>
      <c r="C25" s="11"/>
      <c r="D25" s="12"/>
      <c r="F25" s="12"/>
      <c r="H25" s="13" t="str">
        <f>IF($A25="","",IFERROR(ROUND((B25/C25),2),0))</f>
        <v/>
      </c>
      <c r="I25" s="13" t="str">
        <f>IF($A25="","",IF((H25&gt;=3),30,IF((H25&gt;=2.5),20,0)))</f>
        <v/>
      </c>
      <c r="J25" s="13" t="str">
        <f>IF($A25="","",IF((D25&gt;=700),25,IF((D25&gt;=620),15,5)))</f>
        <v/>
      </c>
      <c r="K25" s="13" t="str">
        <f>IF($A25="","",IF((E25="Positive"),25,IF((E25="No history"),15,0)))</f>
        <v/>
      </c>
      <c r="L25" s="13" t="str">
        <f>IF($A25="","",IF((G25="Verified positive"),20,IF((G25="Unverified"),10,0)))</f>
        <v/>
      </c>
      <c r="M25" s="13" t="str">
        <f>IF($A25="","",(((I25+J25)+K25)+L25))</f>
        <v/>
      </c>
      <c r="N25" s="14" t="str">
        <f>IF($A25="","",IF((F25&gt;0),"Review",IF((M25&gt;='Criteria'!$B$2),"Meets criteria","Review")))</f>
        <v/>
      </c>
    </row>
    <row r="26" spans="1:14" x14ac:dyDescent="0.25">
      <c r="B26" s="11"/>
      <c r="C26" s="11"/>
      <c r="D26" s="12"/>
      <c r="F26" s="12"/>
      <c r="H26" s="13" t="str">
        <f>IF($A26="","",IFERROR(ROUND((B26/C26),2),0))</f>
        <v/>
      </c>
      <c r="I26" s="13" t="str">
        <f>IF($A26="","",IF((H26&gt;=3),30,IF((H26&gt;=2.5),20,0)))</f>
        <v/>
      </c>
      <c r="J26" s="13" t="str">
        <f>IF($A26="","",IF((D26&gt;=700),25,IF((D26&gt;=620),15,5)))</f>
        <v/>
      </c>
      <c r="K26" s="13" t="str">
        <f>IF($A26="","",IF((E26="Positive"),25,IF((E26="No history"),15,0)))</f>
        <v/>
      </c>
      <c r="L26" s="13" t="str">
        <f>IF($A26="","",IF((G26="Verified positive"),20,IF((G26="Unverified"),10,0)))</f>
        <v/>
      </c>
      <c r="M26" s="13" t="str">
        <f>IF($A26="","",(((I26+J26)+K26)+L26))</f>
        <v/>
      </c>
      <c r="N26" s="14" t="str">
        <f>IF($A26="","",IF((F26&gt;0),"Review",IF((M26&gt;='Criteria'!$B$2),"Meets criteria","Review")))</f>
        <v/>
      </c>
    </row>
    <row r="27" spans="1:14" x14ac:dyDescent="0.25">
      <c r="B27" s="11"/>
      <c r="C27" s="11"/>
      <c r="D27" s="12"/>
      <c r="F27" s="12"/>
      <c r="H27" s="13" t="str">
        <f>IF($A27="","",IFERROR(ROUND((B27/C27),2),0))</f>
        <v/>
      </c>
      <c r="I27" s="13" t="str">
        <f>IF($A27="","",IF((H27&gt;=3),30,IF((H27&gt;=2.5),20,0)))</f>
        <v/>
      </c>
      <c r="J27" s="13" t="str">
        <f>IF($A27="","",IF((D27&gt;=700),25,IF((D27&gt;=620),15,5)))</f>
        <v/>
      </c>
      <c r="K27" s="13" t="str">
        <f>IF($A27="","",IF((E27="Positive"),25,IF((E27="No history"),15,0)))</f>
        <v/>
      </c>
      <c r="L27" s="13" t="str">
        <f>IF($A27="","",IF((G27="Verified positive"),20,IF((G27="Unverified"),10,0)))</f>
        <v/>
      </c>
      <c r="M27" s="13" t="str">
        <f>IF($A27="","",(((I27+J27)+K27)+L27))</f>
        <v/>
      </c>
      <c r="N27" s="14" t="str">
        <f>IF($A27="","",IF((F27&gt;0),"Review",IF((M27&gt;='Criteria'!$B$2),"Meets criteria","Review")))</f>
        <v/>
      </c>
    </row>
    <row r="28" spans="1:14" x14ac:dyDescent="0.25">
      <c r="B28" s="11"/>
      <c r="C28" s="11"/>
      <c r="D28" s="12"/>
      <c r="F28" s="12"/>
      <c r="H28" s="13" t="str">
        <f>IF($A28="","",IFERROR(ROUND((B28/C28),2),0))</f>
        <v/>
      </c>
      <c r="I28" s="13" t="str">
        <f>IF($A28="","",IF((H28&gt;=3),30,IF((H28&gt;=2.5),20,0)))</f>
        <v/>
      </c>
      <c r="J28" s="13" t="str">
        <f>IF($A28="","",IF((D28&gt;=700),25,IF((D28&gt;=620),15,5)))</f>
        <v/>
      </c>
      <c r="K28" s="13" t="str">
        <f>IF($A28="","",IF((E28="Positive"),25,IF((E28="No history"),15,0)))</f>
        <v/>
      </c>
      <c r="L28" s="13" t="str">
        <f>IF($A28="","",IF((G28="Verified positive"),20,IF((G28="Unverified"),10,0)))</f>
        <v/>
      </c>
      <c r="M28" s="13" t="str">
        <f>IF($A28="","",(((I28+J28)+K28)+L28))</f>
        <v/>
      </c>
      <c r="N28" s="14" t="str">
        <f>IF($A28="","",IF((F28&gt;0),"Review",IF((M28&gt;='Criteria'!$B$2),"Meets criteria","Review")))</f>
        <v/>
      </c>
    </row>
    <row r="29" spans="1:14" x14ac:dyDescent="0.25">
      <c r="B29" s="11"/>
      <c r="C29" s="11"/>
      <c r="D29" s="12"/>
      <c r="F29" s="12"/>
      <c r="H29" s="13" t="str">
        <f>IF($A29="","",IFERROR(ROUND((B29/C29),2),0))</f>
        <v/>
      </c>
      <c r="I29" s="13" t="str">
        <f>IF($A29="","",IF((H29&gt;=3),30,IF((H29&gt;=2.5),20,0)))</f>
        <v/>
      </c>
      <c r="J29" s="13" t="str">
        <f>IF($A29="","",IF((D29&gt;=700),25,IF((D29&gt;=620),15,5)))</f>
        <v/>
      </c>
      <c r="K29" s="13" t="str">
        <f>IF($A29="","",IF((E29="Positive"),25,IF((E29="No history"),15,0)))</f>
        <v/>
      </c>
      <c r="L29" s="13" t="str">
        <f>IF($A29="","",IF((G29="Verified positive"),20,IF((G29="Unverified"),10,0)))</f>
        <v/>
      </c>
      <c r="M29" s="13" t="str">
        <f>IF($A29="","",(((I29+J29)+K29)+L29))</f>
        <v/>
      </c>
      <c r="N29" s="14" t="str">
        <f>IF($A29="","",IF((F29&gt;0),"Review",IF((M29&gt;='Criteria'!$B$2),"Meets criteria","Review")))</f>
        <v/>
      </c>
    </row>
    <row r="30" spans="1:14" x14ac:dyDescent="0.25">
      <c r="B30" s="11"/>
      <c r="C30" s="11"/>
      <c r="D30" s="12"/>
      <c r="F30" s="12"/>
      <c r="H30" s="13" t="str">
        <f>IF($A30="","",IFERROR(ROUND((B30/C30),2),0))</f>
        <v/>
      </c>
      <c r="I30" s="13" t="str">
        <f>IF($A30="","",IF((H30&gt;=3),30,IF((H30&gt;=2.5),20,0)))</f>
        <v/>
      </c>
      <c r="J30" s="13" t="str">
        <f>IF($A30="","",IF((D30&gt;=700),25,IF((D30&gt;=620),15,5)))</f>
        <v/>
      </c>
      <c r="K30" s="13" t="str">
        <f>IF($A30="","",IF((E30="Positive"),25,IF((E30="No history"),15,0)))</f>
        <v/>
      </c>
      <c r="L30" s="13" t="str">
        <f>IF($A30="","",IF((G30="Verified positive"),20,IF((G30="Unverified"),10,0)))</f>
        <v/>
      </c>
      <c r="M30" s="13" t="str">
        <f>IF($A30="","",(((I30+J30)+K30)+L30))</f>
        <v/>
      </c>
      <c r="N30" s="14" t="str">
        <f>IF($A30="","",IF((F30&gt;0),"Review",IF((M30&gt;='Criteria'!$B$2),"Meets criteria","Review")))</f>
        <v/>
      </c>
    </row>
    <row r="31" spans="1:14" x14ac:dyDescent="0.25">
      <c r="B31" s="11"/>
      <c r="C31" s="11"/>
      <c r="D31" s="12"/>
      <c r="F31" s="12"/>
      <c r="H31" s="13" t="str">
        <f>IF($A31="","",IFERROR(ROUND((B31/C31),2),0))</f>
        <v/>
      </c>
      <c r="I31" s="13" t="str">
        <f>IF($A31="","",IF((H31&gt;=3),30,IF((H31&gt;=2.5),20,0)))</f>
        <v/>
      </c>
      <c r="J31" s="13" t="str">
        <f>IF($A31="","",IF((D31&gt;=700),25,IF((D31&gt;=620),15,5)))</f>
        <v/>
      </c>
      <c r="K31" s="13" t="str">
        <f>IF($A31="","",IF((E31="Positive"),25,IF((E31="No history"),15,0)))</f>
        <v/>
      </c>
      <c r="L31" s="13" t="str">
        <f>IF($A31="","",IF((G31="Verified positive"),20,IF((G31="Unverified"),10,0)))</f>
        <v/>
      </c>
      <c r="M31" s="13" t="str">
        <f>IF($A31="","",(((I31+J31)+K31)+L31))</f>
        <v/>
      </c>
      <c r="N31" s="14" t="str">
        <f>IF($A31="","",IF((F31&gt;0),"Review",IF((M31&gt;='Criteria'!$B$2),"Meets criteria","Review")))</f>
        <v/>
      </c>
    </row>
    <row r="32" spans="1:14" x14ac:dyDescent="0.25">
      <c r="B32" s="11"/>
      <c r="C32" s="11"/>
      <c r="D32" s="12"/>
      <c r="F32" s="12"/>
      <c r="H32" s="13" t="str">
        <f>IF($A32="","",IFERROR(ROUND((B32/C32),2),0))</f>
        <v/>
      </c>
      <c r="I32" s="13" t="str">
        <f>IF($A32="","",IF((H32&gt;=3),30,IF((H32&gt;=2.5),20,0)))</f>
        <v/>
      </c>
      <c r="J32" s="13" t="str">
        <f>IF($A32="","",IF((D32&gt;=700),25,IF((D32&gt;=620),15,5)))</f>
        <v/>
      </c>
      <c r="K32" s="13" t="str">
        <f>IF($A32="","",IF((E32="Positive"),25,IF((E32="No history"),15,0)))</f>
        <v/>
      </c>
      <c r="L32" s="13" t="str">
        <f>IF($A32="","",IF((G32="Verified positive"),20,IF((G32="Unverified"),10,0)))</f>
        <v/>
      </c>
      <c r="M32" s="13" t="str">
        <f>IF($A32="","",(((I32+J32)+K32)+L32))</f>
        <v/>
      </c>
      <c r="N32" s="14" t="str">
        <f>IF($A32="","",IF((F32&gt;0),"Review",IF((M32&gt;='Criteria'!$B$2),"Meets criteria","Review")))</f>
        <v/>
      </c>
    </row>
    <row r="33" spans="1:14" x14ac:dyDescent="0.25">
      <c r="B33" s="11"/>
      <c r="C33" s="11"/>
      <c r="D33" s="12"/>
      <c r="F33" s="12"/>
      <c r="H33" s="13" t="str">
        <f>IF($A33="","",IFERROR(ROUND((B33/C33),2),0))</f>
        <v/>
      </c>
      <c r="I33" s="13" t="str">
        <f>IF($A33="","",IF((H33&gt;=3),30,IF((H33&gt;=2.5),20,0)))</f>
        <v/>
      </c>
      <c r="J33" s="13" t="str">
        <f>IF($A33="","",IF((D33&gt;=700),25,IF((D33&gt;=620),15,5)))</f>
        <v/>
      </c>
      <c r="K33" s="13" t="str">
        <f>IF($A33="","",IF((E33="Positive"),25,IF((E33="No history"),15,0)))</f>
        <v/>
      </c>
      <c r="L33" s="13" t="str">
        <f>IF($A33="","",IF((G33="Verified positive"),20,IF((G33="Unverified"),10,0)))</f>
        <v/>
      </c>
      <c r="M33" s="13" t="str">
        <f>IF($A33="","",(((I33+J33)+K33)+L33))</f>
        <v/>
      </c>
      <c r="N33" s="14" t="str">
        <f>IF($A33="","",IF((F33&gt;0),"Review",IF((M33&gt;='Criteria'!$B$2),"Meets criteria","Review")))</f>
        <v/>
      </c>
    </row>
    <row r="34" spans="1:14" x14ac:dyDescent="0.25">
      <c r="B34" s="11"/>
      <c r="C34" s="11"/>
      <c r="D34" s="12"/>
      <c r="F34" s="12"/>
      <c r="H34" s="13" t="str">
        <f>IF($A34="","",IFERROR(ROUND((B34/C34),2),0))</f>
        <v/>
      </c>
      <c r="I34" s="13" t="str">
        <f>IF($A34="","",IF((H34&gt;=3),30,IF((H34&gt;=2.5),20,0)))</f>
        <v/>
      </c>
      <c r="J34" s="13" t="str">
        <f>IF($A34="","",IF((D34&gt;=700),25,IF((D34&gt;=620),15,5)))</f>
        <v/>
      </c>
      <c r="K34" s="13" t="str">
        <f>IF($A34="","",IF((E34="Positive"),25,IF((E34="No history"),15,0)))</f>
        <v/>
      </c>
      <c r="L34" s="13" t="str">
        <f>IF($A34="","",IF((G34="Verified positive"),20,IF((G34="Unverified"),10,0)))</f>
        <v/>
      </c>
      <c r="M34" s="13" t="str">
        <f>IF($A34="","",(((I34+J34)+K34)+L34))</f>
        <v/>
      </c>
      <c r="N34" s="14" t="str">
        <f>IF($A34="","",IF((F34&gt;0),"Review",IF((M34&gt;='Criteria'!$B$2),"Meets criteria","Review")))</f>
        <v/>
      </c>
    </row>
    <row r="35" spans="1:14" x14ac:dyDescent="0.25">
      <c r="B35" s="11"/>
      <c r="C35" s="11"/>
      <c r="D35" s="12"/>
      <c r="F35" s="12"/>
      <c r="H35" s="13" t="str">
        <f>IF($A35="","",IFERROR(ROUND((B35/C35),2),0))</f>
        <v/>
      </c>
      <c r="I35" s="13" t="str">
        <f>IF($A35="","",IF((H35&gt;=3),30,IF((H35&gt;=2.5),20,0)))</f>
        <v/>
      </c>
      <c r="J35" s="13" t="str">
        <f>IF($A35="","",IF((D35&gt;=700),25,IF((D35&gt;=620),15,5)))</f>
        <v/>
      </c>
      <c r="K35" s="13" t="str">
        <f>IF($A35="","",IF((E35="Positive"),25,IF((E35="No history"),15,0)))</f>
        <v/>
      </c>
      <c r="L35" s="13" t="str">
        <f>IF($A35="","",IF((G35="Verified positive"),20,IF((G35="Unverified"),10,0)))</f>
        <v/>
      </c>
      <c r="M35" s="13" t="str">
        <f>IF($A35="","",(((I35+J35)+K35)+L35))</f>
        <v/>
      </c>
      <c r="N35" s="14" t="str">
        <f>IF($A35="","",IF((F35&gt;0),"Review",IF((M35&gt;='Criteria'!$B$2),"Meets criteria","Review")))</f>
        <v/>
      </c>
    </row>
    <row r="36" spans="1:14" x14ac:dyDescent="0.25">
      <c r="B36" s="11"/>
      <c r="C36" s="11"/>
      <c r="D36" s="12"/>
      <c r="F36" s="12"/>
      <c r="H36" s="13" t="str">
        <f>IF($A36="","",IFERROR(ROUND((B36/C36),2),0))</f>
        <v/>
      </c>
      <c r="I36" s="13" t="str">
        <f>IF($A36="","",IF((H36&gt;=3),30,IF((H36&gt;=2.5),20,0)))</f>
        <v/>
      </c>
      <c r="J36" s="13" t="str">
        <f>IF($A36="","",IF((D36&gt;=700),25,IF((D36&gt;=620),15,5)))</f>
        <v/>
      </c>
      <c r="K36" s="13" t="str">
        <f>IF($A36="","",IF((E36="Positive"),25,IF((E36="No history"),15,0)))</f>
        <v/>
      </c>
      <c r="L36" s="13" t="str">
        <f>IF($A36="","",IF((G36="Verified positive"),20,IF((G36="Unverified"),10,0)))</f>
        <v/>
      </c>
      <c r="M36" s="13" t="str">
        <f>IF($A36="","",(((I36+J36)+K36)+L36))</f>
        <v/>
      </c>
      <c r="N36" s="14" t="str">
        <f>IF($A36="","",IF((F36&gt;0),"Review",IF((M36&gt;='Criteria'!$B$2),"Meets criteria","Review")))</f>
        <v/>
      </c>
    </row>
    <row r="37" spans="1:14" x14ac:dyDescent="0.25">
      <c r="B37" s="11"/>
      <c r="C37" s="11"/>
      <c r="D37" s="12"/>
      <c r="F37" s="12"/>
      <c r="H37" s="13" t="str">
        <f>IF($A37="","",IFERROR(ROUND((B37/C37),2),0))</f>
        <v/>
      </c>
      <c r="I37" s="13" t="str">
        <f>IF($A37="","",IF((H37&gt;=3),30,IF((H37&gt;=2.5),20,0)))</f>
        <v/>
      </c>
      <c r="J37" s="13" t="str">
        <f>IF($A37="","",IF((D37&gt;=700),25,IF((D37&gt;=620),15,5)))</f>
        <v/>
      </c>
      <c r="K37" s="13" t="str">
        <f>IF($A37="","",IF((E37="Positive"),25,IF((E37="No history"),15,0)))</f>
        <v/>
      </c>
      <c r="L37" s="13" t="str">
        <f>IF($A37="","",IF((G37="Verified positive"),20,IF((G37="Unverified"),10,0)))</f>
        <v/>
      </c>
      <c r="M37" s="13" t="str">
        <f>IF($A37="","",(((I37+J37)+K37)+L37))</f>
        <v/>
      </c>
      <c r="N37" s="14" t="str">
        <f>IF($A37="","",IF((F37&gt;0),"Review",IF((M37&gt;='Criteria'!$B$2),"Meets criteria","Review")))</f>
        <v/>
      </c>
    </row>
    <row r="38" spans="1:14" x14ac:dyDescent="0.25">
      <c r="B38" s="11"/>
      <c r="C38" s="11"/>
      <c r="D38" s="12"/>
      <c r="F38" s="12"/>
      <c r="H38" s="13" t="str">
        <f>IF($A38="","",IFERROR(ROUND((B38/C38),2),0))</f>
        <v/>
      </c>
      <c r="I38" s="13" t="str">
        <f>IF($A38="","",IF((H38&gt;=3),30,IF((H38&gt;=2.5),20,0)))</f>
        <v/>
      </c>
      <c r="J38" s="13" t="str">
        <f>IF($A38="","",IF((D38&gt;=700),25,IF((D38&gt;=620),15,5)))</f>
        <v/>
      </c>
      <c r="K38" s="13" t="str">
        <f>IF($A38="","",IF((E38="Positive"),25,IF((E38="No history"),15,0)))</f>
        <v/>
      </c>
      <c r="L38" s="13" t="str">
        <f>IF($A38="","",IF((G38="Verified positive"),20,IF((G38="Unverified"),10,0)))</f>
        <v/>
      </c>
      <c r="M38" s="13" t="str">
        <f>IF($A38="","",(((I38+J38)+K38)+L38))</f>
        <v/>
      </c>
      <c r="N38" s="14" t="str">
        <f>IF($A38="","",IF((F38&gt;0),"Review",IF((M38&gt;='Criteria'!$B$2),"Meets criteria","Review")))</f>
        <v/>
      </c>
    </row>
    <row r="39" spans="1:14" x14ac:dyDescent="0.25">
      <c r="B39" s="11"/>
      <c r="C39" s="11"/>
      <c r="D39" s="12"/>
      <c r="F39" s="12"/>
      <c r="H39" s="13" t="str">
        <f>IF($A39="","",IFERROR(ROUND((B39/C39),2),0))</f>
        <v/>
      </c>
      <c r="I39" s="13" t="str">
        <f>IF($A39="","",IF((H39&gt;=3),30,IF((H39&gt;=2.5),20,0)))</f>
        <v/>
      </c>
      <c r="J39" s="13" t="str">
        <f>IF($A39="","",IF((D39&gt;=700),25,IF((D39&gt;=620),15,5)))</f>
        <v/>
      </c>
      <c r="K39" s="13" t="str">
        <f>IF($A39="","",IF((E39="Positive"),25,IF((E39="No history"),15,0)))</f>
        <v/>
      </c>
      <c r="L39" s="13" t="str">
        <f>IF($A39="","",IF((G39="Verified positive"),20,IF((G39="Unverified"),10,0)))</f>
        <v/>
      </c>
      <c r="M39" s="13" t="str">
        <f>IF($A39="","",(((I39+J39)+K39)+L39))</f>
        <v/>
      </c>
      <c r="N39" s="14" t="str">
        <f>IF($A39="","",IF((F39&gt;0),"Review",IF((M39&gt;='Criteria'!$B$2),"Meets criteria","Review")))</f>
        <v/>
      </c>
    </row>
    <row r="40" spans="1:14" x14ac:dyDescent="0.25">
      <c r="B40" s="11"/>
      <c r="C40" s="11"/>
      <c r="D40" s="12"/>
      <c r="F40" s="12"/>
      <c r="H40" s="13" t="str">
        <f>IF($A40="","",IFERROR(ROUND((B40/C40),2),0))</f>
        <v/>
      </c>
      <c r="I40" s="13" t="str">
        <f>IF($A40="","",IF((H40&gt;=3),30,IF((H40&gt;=2.5),20,0)))</f>
        <v/>
      </c>
      <c r="J40" s="13" t="str">
        <f>IF($A40="","",IF((D40&gt;=700),25,IF((D40&gt;=620),15,5)))</f>
        <v/>
      </c>
      <c r="K40" s="13" t="str">
        <f>IF($A40="","",IF((E40="Positive"),25,IF((E40="No history"),15,0)))</f>
        <v/>
      </c>
      <c r="L40" s="13" t="str">
        <f>IF($A40="","",IF((G40="Verified positive"),20,IF((G40="Unverified"),10,0)))</f>
        <v/>
      </c>
      <c r="M40" s="13" t="str">
        <f>IF($A40="","",(((I40+J40)+K40)+L40))</f>
        <v/>
      </c>
      <c r="N40" s="14" t="str">
        <f>IF($A40="","",IF((F40&gt;0),"Review",IF((M40&gt;='Criteria'!$B$2),"Meets criteria","Review")))</f>
        <v/>
      </c>
    </row>
    <row r="41" spans="1:14" x14ac:dyDescent="0.25">
      <c r="B41" s="11"/>
      <c r="C41" s="11"/>
      <c r="D41" s="12"/>
      <c r="F41" s="12"/>
      <c r="H41" s="13" t="str">
        <f>IF($A41="","",IFERROR(ROUND((B41/C41),2),0))</f>
        <v/>
      </c>
      <c r="I41" s="13" t="str">
        <f>IF($A41="","",IF((H41&gt;=3),30,IF((H41&gt;=2.5),20,0)))</f>
        <v/>
      </c>
      <c r="J41" s="13" t="str">
        <f>IF($A41="","",IF((D41&gt;=700),25,IF((D41&gt;=620),15,5)))</f>
        <v/>
      </c>
      <c r="K41" s="13" t="str">
        <f>IF($A41="","",IF((E41="Positive"),25,IF((E41="No history"),15,0)))</f>
        <v/>
      </c>
      <c r="L41" s="13" t="str">
        <f>IF($A41="","",IF((G41="Verified positive"),20,IF((G41="Unverified"),10,0)))</f>
        <v/>
      </c>
      <c r="M41" s="13" t="str">
        <f>IF($A41="","",(((I41+J41)+K41)+L41))</f>
        <v/>
      </c>
      <c r="N41" s="14" t="str">
        <f>IF($A41="","",IF((F41&gt;0),"Review",IF((M41&gt;='Criteria'!$B$2),"Meets criteria","Review")))</f>
        <v/>
      </c>
    </row>
    <row r="42" spans="1:14" x14ac:dyDescent="0.25">
      <c r="B42" s="11"/>
      <c r="C42" s="11"/>
      <c r="D42" s="12"/>
      <c r="F42" s="12"/>
      <c r="H42" s="13" t="str">
        <f>IF($A42="","",IFERROR(ROUND((B42/C42),2),0))</f>
        <v/>
      </c>
      <c r="I42" s="13" t="str">
        <f>IF($A42="","",IF((H42&gt;=3),30,IF((H42&gt;=2.5),20,0)))</f>
        <v/>
      </c>
      <c r="J42" s="13" t="str">
        <f>IF($A42="","",IF((D42&gt;=700),25,IF((D42&gt;=620),15,5)))</f>
        <v/>
      </c>
      <c r="K42" s="13" t="str">
        <f>IF($A42="","",IF((E42="Positive"),25,IF((E42="No history"),15,0)))</f>
        <v/>
      </c>
      <c r="L42" s="13" t="str">
        <f>IF($A42="","",IF((G42="Verified positive"),20,IF((G42="Unverified"),10,0)))</f>
        <v/>
      </c>
      <c r="M42" s="13" t="str">
        <f>IF($A42="","",(((I42+J42)+K42)+L42))</f>
        <v/>
      </c>
      <c r="N42" s="14" t="str">
        <f>IF($A42="","",IF((F42&gt;0),"Review",IF((M42&gt;='Criteria'!$B$2),"Meets criteria","Review")))</f>
        <v/>
      </c>
    </row>
    <row r="43" spans="1:14" x14ac:dyDescent="0.25">
      <c r="B43" s="11"/>
      <c r="C43" s="11"/>
      <c r="D43" s="12"/>
      <c r="F43" s="12"/>
      <c r="H43" s="13" t="str">
        <f>IF($A43="","",IFERROR(ROUND((B43/C43),2),0))</f>
        <v/>
      </c>
      <c r="I43" s="13" t="str">
        <f>IF($A43="","",IF((H43&gt;=3),30,IF((H43&gt;=2.5),20,0)))</f>
        <v/>
      </c>
      <c r="J43" s="13" t="str">
        <f>IF($A43="","",IF((D43&gt;=700),25,IF((D43&gt;=620),15,5)))</f>
        <v/>
      </c>
      <c r="K43" s="13" t="str">
        <f>IF($A43="","",IF((E43="Positive"),25,IF((E43="No history"),15,0)))</f>
        <v/>
      </c>
      <c r="L43" s="13" t="str">
        <f>IF($A43="","",IF((G43="Verified positive"),20,IF((G43="Unverified"),10,0)))</f>
        <v/>
      </c>
      <c r="M43" s="13" t="str">
        <f>IF($A43="","",(((I43+J43)+K43)+L43))</f>
        <v/>
      </c>
      <c r="N43" s="14" t="str">
        <f>IF($A43="","",IF((F43&gt;0),"Review",IF((M43&gt;='Criteria'!$B$2),"Meets criteria","Review")))</f>
        <v/>
      </c>
    </row>
    <row r="44" spans="1:14" x14ac:dyDescent="0.25">
      <c r="B44" s="11"/>
      <c r="C44" s="11"/>
      <c r="D44" s="12"/>
      <c r="F44" s="12"/>
      <c r="H44" s="13" t="str">
        <f>IF($A44="","",IFERROR(ROUND((B44/C44),2),0))</f>
        <v/>
      </c>
      <c r="I44" s="13" t="str">
        <f>IF($A44="","",IF((H44&gt;=3),30,IF((H44&gt;=2.5),20,0)))</f>
        <v/>
      </c>
      <c r="J44" s="13" t="str">
        <f>IF($A44="","",IF((D44&gt;=700),25,IF((D44&gt;=620),15,5)))</f>
        <v/>
      </c>
      <c r="K44" s="13" t="str">
        <f>IF($A44="","",IF((E44="Positive"),25,IF((E44="No history"),15,0)))</f>
        <v/>
      </c>
      <c r="L44" s="13" t="str">
        <f>IF($A44="","",IF((G44="Verified positive"),20,IF((G44="Unverified"),10,0)))</f>
        <v/>
      </c>
      <c r="M44" s="13" t="str">
        <f>IF($A44="","",(((I44+J44)+K44)+L44))</f>
        <v/>
      </c>
      <c r="N44" s="14" t="str">
        <f>IF($A44="","",IF((F44&gt;0),"Review",IF((M44&gt;='Criteria'!$B$2),"Meets criteria","Review")))</f>
        <v/>
      </c>
    </row>
    <row r="45" spans="1:14" x14ac:dyDescent="0.25">
      <c r="B45" s="11"/>
      <c r="C45" s="11"/>
      <c r="D45" s="12"/>
      <c r="F45" s="12"/>
      <c r="H45" s="13" t="str">
        <f>IF($A45="","",IFERROR(ROUND((B45/C45),2),0))</f>
        <v/>
      </c>
      <c r="I45" s="13" t="str">
        <f>IF($A45="","",IF((H45&gt;=3),30,IF((H45&gt;=2.5),20,0)))</f>
        <v/>
      </c>
      <c r="J45" s="13" t="str">
        <f>IF($A45="","",IF((D45&gt;=700),25,IF((D45&gt;=620),15,5)))</f>
        <v/>
      </c>
      <c r="K45" s="13" t="str">
        <f>IF($A45="","",IF((E45="Positive"),25,IF((E45="No history"),15,0)))</f>
        <v/>
      </c>
      <c r="L45" s="13" t="str">
        <f>IF($A45="","",IF((G45="Verified positive"),20,IF((G45="Unverified"),10,0)))</f>
        <v/>
      </c>
      <c r="M45" s="13" t="str">
        <f>IF($A45="","",(((I45+J45)+K45)+L45))</f>
        <v/>
      </c>
      <c r="N45" s="14" t="str">
        <f>IF($A45="","",IF((F45&gt;0),"Review",IF((M45&gt;='Criteria'!$B$2),"Meets criteria","Review")))</f>
        <v/>
      </c>
    </row>
    <row r="46" spans="1:14" x14ac:dyDescent="0.25">
      <c r="B46" s="11"/>
      <c r="C46" s="11"/>
      <c r="D46" s="12"/>
      <c r="F46" s="12"/>
      <c r="H46" s="13" t="str">
        <f>IF($A46="","",IFERROR(ROUND((B46/C46),2),0))</f>
        <v/>
      </c>
      <c r="I46" s="13" t="str">
        <f>IF($A46="","",IF((H46&gt;=3),30,IF((H46&gt;=2.5),20,0)))</f>
        <v/>
      </c>
      <c r="J46" s="13" t="str">
        <f>IF($A46="","",IF((D46&gt;=700),25,IF((D46&gt;=620),15,5)))</f>
        <v/>
      </c>
      <c r="K46" s="13" t="str">
        <f>IF($A46="","",IF((E46="Positive"),25,IF((E46="No history"),15,0)))</f>
        <v/>
      </c>
      <c r="L46" s="13" t="str">
        <f>IF($A46="","",IF((G46="Verified positive"),20,IF((G46="Unverified"),10,0)))</f>
        <v/>
      </c>
      <c r="M46" s="13" t="str">
        <f>IF($A46="","",(((I46+J46)+K46)+L46))</f>
        <v/>
      </c>
      <c r="N46" s="14" t="str">
        <f>IF($A46="","",IF((F46&gt;0),"Review",IF((M46&gt;='Criteria'!$B$2),"Meets criteria","Review")))</f>
        <v/>
      </c>
    </row>
    <row r="47" spans="1:14" x14ac:dyDescent="0.25">
      <c r="B47" s="11"/>
      <c r="C47" s="11"/>
      <c r="D47" s="12"/>
      <c r="F47" s="12"/>
      <c r="H47" s="13" t="str">
        <f>IF($A47="","",IFERROR(ROUND((B47/C47),2),0))</f>
        <v/>
      </c>
      <c r="I47" s="13" t="str">
        <f>IF($A47="","",IF((H47&gt;=3),30,IF((H47&gt;=2.5),20,0)))</f>
        <v/>
      </c>
      <c r="J47" s="13" t="str">
        <f>IF($A47="","",IF((D47&gt;=700),25,IF((D47&gt;=620),15,5)))</f>
        <v/>
      </c>
      <c r="K47" s="13" t="str">
        <f>IF($A47="","",IF((E47="Positive"),25,IF((E47="No history"),15,0)))</f>
        <v/>
      </c>
      <c r="L47" s="13" t="str">
        <f>IF($A47="","",IF((G47="Verified positive"),20,IF((G47="Unverified"),10,0)))</f>
        <v/>
      </c>
      <c r="M47" s="13" t="str">
        <f>IF($A47="","",(((I47+J47)+K47)+L47))</f>
        <v/>
      </c>
      <c r="N47" s="14" t="str">
        <f>IF($A47="","",IF((F47&gt;0),"Review",IF((M47&gt;='Criteria'!$B$2),"Meets criteria","Review")))</f>
        <v/>
      </c>
    </row>
    <row r="48" spans="1:14" x14ac:dyDescent="0.25">
      <c r="B48" s="11"/>
      <c r="C48" s="11"/>
      <c r="D48" s="12"/>
      <c r="F48" s="12"/>
      <c r="H48" s="13" t="str">
        <f>IF($A48="","",IFERROR(ROUND((B48/C48),2),0))</f>
        <v/>
      </c>
      <c r="I48" s="13" t="str">
        <f>IF($A48="","",IF((H48&gt;=3),30,IF((H48&gt;=2.5),20,0)))</f>
        <v/>
      </c>
      <c r="J48" s="13" t="str">
        <f>IF($A48="","",IF((D48&gt;=700),25,IF((D48&gt;=620),15,5)))</f>
        <v/>
      </c>
      <c r="K48" s="13" t="str">
        <f>IF($A48="","",IF((E48="Positive"),25,IF((E48="No history"),15,0)))</f>
        <v/>
      </c>
      <c r="L48" s="13" t="str">
        <f>IF($A48="","",IF((G48="Verified positive"),20,IF((G48="Unverified"),10,0)))</f>
        <v/>
      </c>
      <c r="M48" s="13" t="str">
        <f>IF($A48="","",(((I48+J48)+K48)+L48))</f>
        <v/>
      </c>
      <c r="N48" s="14" t="str">
        <f>IF($A48="","",IF((F48&gt;0),"Review",IF((M48&gt;='Criteria'!$B$2),"Meets criteria","Review")))</f>
        <v/>
      </c>
    </row>
    <row r="49" spans="1:14" x14ac:dyDescent="0.25">
      <c r="B49" s="11"/>
      <c r="C49" s="11"/>
      <c r="D49" s="12"/>
      <c r="F49" s="12"/>
      <c r="H49" s="13" t="str">
        <f>IF($A49="","",IFERROR(ROUND((B49/C49),2),0))</f>
        <v/>
      </c>
      <c r="I49" s="13" t="str">
        <f>IF($A49="","",IF((H49&gt;=3),30,IF((H49&gt;=2.5),20,0)))</f>
        <v/>
      </c>
      <c r="J49" s="13" t="str">
        <f>IF($A49="","",IF((D49&gt;=700),25,IF((D49&gt;=620),15,5)))</f>
        <v/>
      </c>
      <c r="K49" s="13" t="str">
        <f>IF($A49="","",IF((E49="Positive"),25,IF((E49="No history"),15,0)))</f>
        <v/>
      </c>
      <c r="L49" s="13" t="str">
        <f>IF($A49="","",IF((G49="Verified positive"),20,IF((G49="Unverified"),10,0)))</f>
        <v/>
      </c>
      <c r="M49" s="13" t="str">
        <f>IF($A49="","",(((I49+J49)+K49)+L49))</f>
        <v/>
      </c>
      <c r="N49" s="14" t="str">
        <f>IF($A49="","",IF((F49&gt;0),"Review",IF((M49&gt;='Criteria'!$B$2),"Meets criteria","Review")))</f>
        <v/>
      </c>
    </row>
    <row r="50" spans="1:14" x14ac:dyDescent="0.25">
      <c r="B50" s="11"/>
      <c r="C50" s="11"/>
      <c r="D50" s="12"/>
      <c r="F50" s="12"/>
      <c r="H50" s="13" t="str">
        <f>IF($A50="","",IFERROR(ROUND((B50/C50),2),0))</f>
        <v/>
      </c>
      <c r="I50" s="13" t="str">
        <f>IF($A50="","",IF((H50&gt;=3),30,IF((H50&gt;=2.5),20,0)))</f>
        <v/>
      </c>
      <c r="J50" s="13" t="str">
        <f>IF($A50="","",IF((D50&gt;=700),25,IF((D50&gt;=620),15,5)))</f>
        <v/>
      </c>
      <c r="K50" s="13" t="str">
        <f>IF($A50="","",IF((E50="Positive"),25,IF((E50="No history"),15,0)))</f>
        <v/>
      </c>
      <c r="L50" s="13" t="str">
        <f>IF($A50="","",IF((G50="Verified positive"),20,IF((G50="Unverified"),10,0)))</f>
        <v/>
      </c>
      <c r="M50" s="13" t="str">
        <f>IF($A50="","",(((I50+J50)+K50)+L50))</f>
        <v/>
      </c>
      <c r="N50" s="14" t="str">
        <f>IF($A50="","",IF((F50&gt;0),"Review",IF((M50&gt;='Criteria'!$B$2),"Meets criteria","Review")))</f>
        <v/>
      </c>
    </row>
    <row r="51" spans="1:14" x14ac:dyDescent="0.25">
      <c r="B51" s="11"/>
      <c r="C51" s="11"/>
      <c r="D51" s="12"/>
      <c r="F51" s="12"/>
      <c r="H51" s="13" t="str">
        <f>IF($A51="","",IFERROR(ROUND((B51/C51),2),0))</f>
        <v/>
      </c>
      <c r="I51" s="13" t="str">
        <f>IF($A51="","",IF((H51&gt;=3),30,IF((H51&gt;=2.5),20,0)))</f>
        <v/>
      </c>
      <c r="J51" s="13" t="str">
        <f>IF($A51="","",IF((D51&gt;=700),25,IF((D51&gt;=620),15,5)))</f>
        <v/>
      </c>
      <c r="K51" s="13" t="str">
        <f>IF($A51="","",IF((E51="Positive"),25,IF((E51="No history"),15,0)))</f>
        <v/>
      </c>
      <c r="L51" s="13" t="str">
        <f>IF($A51="","",IF((G51="Verified positive"),20,IF((G51="Unverified"),10,0)))</f>
        <v/>
      </c>
      <c r="M51" s="13" t="str">
        <f>IF($A51="","",(((I51+J51)+K51)+L51))</f>
        <v/>
      </c>
      <c r="N51" s="14" t="str">
        <f>IF($A51="","",IF((F51&gt;0),"Review",IF((M51&gt;='Criteria'!$B$2),"Meets criteria","Review")))</f>
        <v/>
      </c>
    </row>
    <row r="52" spans="1:14" x14ac:dyDescent="0.25">
      <c r="B52" s="11"/>
      <c r="C52" s="11"/>
      <c r="D52" s="12"/>
      <c r="F52" s="12"/>
      <c r="H52" s="13" t="str">
        <f>IF($A52="","",IFERROR(ROUND((B52/C52),2),0))</f>
        <v/>
      </c>
      <c r="I52" s="13" t="str">
        <f>IF($A52="","",IF((H52&gt;=3),30,IF((H52&gt;=2.5),20,0)))</f>
        <v/>
      </c>
      <c r="J52" s="13" t="str">
        <f>IF($A52="","",IF((D52&gt;=700),25,IF((D52&gt;=620),15,5)))</f>
        <v/>
      </c>
      <c r="K52" s="13" t="str">
        <f>IF($A52="","",IF((E52="Positive"),25,IF((E52="No history"),15,0)))</f>
        <v/>
      </c>
      <c r="L52" s="13" t="str">
        <f>IF($A52="","",IF((G52="Verified positive"),20,IF((G52="Unverified"),10,0)))</f>
        <v/>
      </c>
      <c r="M52" s="13" t="str">
        <f>IF($A52="","",(((I52+J52)+K52)+L52))</f>
        <v/>
      </c>
      <c r="N52" s="14" t="str">
        <f>IF($A52="","",IF((F52&gt;0),"Review",IF((M52&gt;='Criteria'!$B$2),"Meets criteria","Review")))</f>
        <v/>
      </c>
    </row>
    <row r="53" spans="1:14" x14ac:dyDescent="0.25">
      <c r="B53" s="11"/>
      <c r="C53" s="11"/>
      <c r="D53" s="12"/>
      <c r="F53" s="12"/>
      <c r="H53" s="13" t="str">
        <f>IF($A53="","",IFERROR(ROUND((B53/C53),2),0))</f>
        <v/>
      </c>
      <c r="I53" s="13" t="str">
        <f>IF($A53="","",IF((H53&gt;=3),30,IF((H53&gt;=2.5),20,0)))</f>
        <v/>
      </c>
      <c r="J53" s="13" t="str">
        <f>IF($A53="","",IF((D53&gt;=700),25,IF((D53&gt;=620),15,5)))</f>
        <v/>
      </c>
      <c r="K53" s="13" t="str">
        <f>IF($A53="","",IF((E53="Positive"),25,IF((E53="No history"),15,0)))</f>
        <v/>
      </c>
      <c r="L53" s="13" t="str">
        <f>IF($A53="","",IF((G53="Verified positive"),20,IF((G53="Unverified"),10,0)))</f>
        <v/>
      </c>
      <c r="M53" s="13" t="str">
        <f>IF($A53="","",(((I53+J53)+K53)+L53))</f>
        <v/>
      </c>
      <c r="N53" s="14" t="str">
        <f>IF($A53="","",IF((F53&gt;0),"Review",IF((M53&gt;='Criteria'!$B$2),"Meets criteria","Review")))</f>
        <v/>
      </c>
    </row>
    <row r="54" spans="1:14" x14ac:dyDescent="0.25">
      <c r="B54" s="11"/>
      <c r="C54" s="11"/>
      <c r="D54" s="12"/>
      <c r="F54" s="12"/>
      <c r="H54" s="13" t="str">
        <f>IF($A54="","",IFERROR(ROUND((B54/C54),2),0))</f>
        <v/>
      </c>
      <c r="I54" s="13" t="str">
        <f>IF($A54="","",IF((H54&gt;=3),30,IF((H54&gt;=2.5),20,0)))</f>
        <v/>
      </c>
      <c r="J54" s="13" t="str">
        <f>IF($A54="","",IF((D54&gt;=700),25,IF((D54&gt;=620),15,5)))</f>
        <v/>
      </c>
      <c r="K54" s="13" t="str">
        <f>IF($A54="","",IF((E54="Positive"),25,IF((E54="No history"),15,0)))</f>
        <v/>
      </c>
      <c r="L54" s="13" t="str">
        <f>IF($A54="","",IF((G54="Verified positive"),20,IF((G54="Unverified"),10,0)))</f>
        <v/>
      </c>
      <c r="M54" s="13" t="str">
        <f>IF($A54="","",(((I54+J54)+K54)+L54))</f>
        <v/>
      </c>
      <c r="N54" s="14" t="str">
        <f>IF($A54="","",IF((F54&gt;0),"Review",IF((M54&gt;='Criteria'!$B$2),"Meets criteria","Review")))</f>
        <v/>
      </c>
    </row>
    <row r="55" spans="1:14" x14ac:dyDescent="0.25">
      <c r="B55" s="11"/>
      <c r="C55" s="11"/>
      <c r="D55" s="12"/>
      <c r="F55" s="12"/>
      <c r="H55" s="13" t="str">
        <f>IF($A55="","",IFERROR(ROUND((B55/C55),2),0))</f>
        <v/>
      </c>
      <c r="I55" s="13" t="str">
        <f>IF($A55="","",IF((H55&gt;=3),30,IF((H55&gt;=2.5),20,0)))</f>
        <v/>
      </c>
      <c r="J55" s="13" t="str">
        <f>IF($A55="","",IF((D55&gt;=700),25,IF((D55&gt;=620),15,5)))</f>
        <v/>
      </c>
      <c r="K55" s="13" t="str">
        <f>IF($A55="","",IF((E55="Positive"),25,IF((E55="No history"),15,0)))</f>
        <v/>
      </c>
      <c r="L55" s="13" t="str">
        <f>IF($A55="","",IF((G55="Verified positive"),20,IF((G55="Unverified"),10,0)))</f>
        <v/>
      </c>
      <c r="M55" s="13" t="str">
        <f>IF($A55="","",(((I55+J55)+K55)+L55))</f>
        <v/>
      </c>
      <c r="N55" s="14" t="str">
        <f>IF($A55="","",IF((F55&gt;0),"Review",IF((M55&gt;='Criteria'!$B$2),"Meets criteria","Review")))</f>
        <v/>
      </c>
    </row>
    <row r="56" spans="1:14" x14ac:dyDescent="0.25">
      <c r="B56" s="11"/>
      <c r="C56" s="11"/>
      <c r="D56" s="12"/>
      <c r="F56" s="12"/>
      <c r="H56" s="13" t="str">
        <f>IF($A56="","",IFERROR(ROUND((B56/C56),2),0))</f>
        <v/>
      </c>
      <c r="I56" s="13" t="str">
        <f>IF($A56="","",IF((H56&gt;=3),30,IF((H56&gt;=2.5),20,0)))</f>
        <v/>
      </c>
      <c r="J56" s="13" t="str">
        <f>IF($A56="","",IF((D56&gt;=700),25,IF((D56&gt;=620),15,5)))</f>
        <v/>
      </c>
      <c r="K56" s="13" t="str">
        <f>IF($A56="","",IF((E56="Positive"),25,IF((E56="No history"),15,0)))</f>
        <v/>
      </c>
      <c r="L56" s="13" t="str">
        <f>IF($A56="","",IF((G56="Verified positive"),20,IF((G56="Unverified"),10,0)))</f>
        <v/>
      </c>
      <c r="M56" s="13" t="str">
        <f>IF($A56="","",(((I56+J56)+K56)+L56))</f>
        <v/>
      </c>
      <c r="N56" s="14" t="str">
        <f>IF($A56="","",IF((F56&gt;0),"Review",IF((M56&gt;='Criteria'!$B$2),"Meets criteria","Review")))</f>
        <v/>
      </c>
    </row>
    <row r="57" spans="1:14" x14ac:dyDescent="0.25">
      <c r="B57" s="11"/>
      <c r="C57" s="11"/>
      <c r="D57" s="12"/>
      <c r="F57" s="12"/>
      <c r="H57" s="13" t="str">
        <f>IF($A57="","",IFERROR(ROUND((B57/C57),2),0))</f>
        <v/>
      </c>
      <c r="I57" s="13" t="str">
        <f>IF($A57="","",IF((H57&gt;=3),30,IF((H57&gt;=2.5),20,0)))</f>
        <v/>
      </c>
      <c r="J57" s="13" t="str">
        <f>IF($A57="","",IF((D57&gt;=700),25,IF((D57&gt;=620),15,5)))</f>
        <v/>
      </c>
      <c r="K57" s="13" t="str">
        <f>IF($A57="","",IF((E57="Positive"),25,IF((E57="No history"),15,0)))</f>
        <v/>
      </c>
      <c r="L57" s="13" t="str">
        <f>IF($A57="","",IF((G57="Verified positive"),20,IF((G57="Unverified"),10,0)))</f>
        <v/>
      </c>
      <c r="M57" s="13" t="str">
        <f>IF($A57="","",(((I57+J57)+K57)+L57))</f>
        <v/>
      </c>
      <c r="N57" s="14" t="str">
        <f>IF($A57="","",IF((F57&gt;0),"Review",IF((M57&gt;='Criteria'!$B$2),"Meets criteria","Review")))</f>
        <v/>
      </c>
    </row>
    <row r="58" spans="1:14" x14ac:dyDescent="0.25">
      <c r="B58" s="11"/>
      <c r="C58" s="11"/>
      <c r="D58" s="12"/>
      <c r="F58" s="12"/>
      <c r="H58" s="13" t="str">
        <f>IF($A58="","",IFERROR(ROUND((B58/C58),2),0))</f>
        <v/>
      </c>
      <c r="I58" s="13" t="str">
        <f>IF($A58="","",IF((H58&gt;=3),30,IF((H58&gt;=2.5),20,0)))</f>
        <v/>
      </c>
      <c r="J58" s="13" t="str">
        <f>IF($A58="","",IF((D58&gt;=700),25,IF((D58&gt;=620),15,5)))</f>
        <v/>
      </c>
      <c r="K58" s="13" t="str">
        <f>IF($A58="","",IF((E58="Positive"),25,IF((E58="No history"),15,0)))</f>
        <v/>
      </c>
      <c r="L58" s="13" t="str">
        <f>IF($A58="","",IF((G58="Verified positive"),20,IF((G58="Unverified"),10,0)))</f>
        <v/>
      </c>
      <c r="M58" s="13" t="str">
        <f>IF($A58="","",(((I58+J58)+K58)+L58))</f>
        <v/>
      </c>
      <c r="N58" s="14" t="str">
        <f>IF($A58="","",IF((F58&gt;0),"Review",IF((M58&gt;='Criteria'!$B$2),"Meets criteria","Review")))</f>
        <v/>
      </c>
    </row>
    <row r="59" spans="1:14" x14ac:dyDescent="0.25">
      <c r="B59" s="11"/>
      <c r="C59" s="11"/>
      <c r="D59" s="12"/>
      <c r="F59" s="12"/>
      <c r="H59" s="13" t="str">
        <f>IF($A59="","",IFERROR(ROUND((B59/C59),2),0))</f>
        <v/>
      </c>
      <c r="I59" s="13" t="str">
        <f>IF($A59="","",IF((H59&gt;=3),30,IF((H59&gt;=2.5),20,0)))</f>
        <v/>
      </c>
      <c r="J59" s="13" t="str">
        <f>IF($A59="","",IF((D59&gt;=700),25,IF((D59&gt;=620),15,5)))</f>
        <v/>
      </c>
      <c r="K59" s="13" t="str">
        <f>IF($A59="","",IF((E59="Positive"),25,IF((E59="No history"),15,0)))</f>
        <v/>
      </c>
      <c r="L59" s="13" t="str">
        <f>IF($A59="","",IF((G59="Verified positive"),20,IF((G59="Unverified"),10,0)))</f>
        <v/>
      </c>
      <c r="M59" s="13" t="str">
        <f>IF($A59="","",(((I59+J59)+K59)+L59))</f>
        <v/>
      </c>
      <c r="N59" s="14" t="str">
        <f>IF($A59="","",IF((F59&gt;0),"Review",IF((M59&gt;='Criteria'!$B$2),"Meets criteria","Review")))</f>
        <v/>
      </c>
    </row>
    <row r="60" spans="1:14" x14ac:dyDescent="0.25">
      <c r="B60" s="11"/>
      <c r="C60" s="11"/>
      <c r="D60" s="12"/>
      <c r="F60" s="12"/>
      <c r="H60" s="13" t="str">
        <f>IF($A60="","",IFERROR(ROUND((B60/C60),2),0))</f>
        <v/>
      </c>
      <c r="I60" s="13" t="str">
        <f>IF($A60="","",IF((H60&gt;=3),30,IF((H60&gt;=2.5),20,0)))</f>
        <v/>
      </c>
      <c r="J60" s="13" t="str">
        <f>IF($A60="","",IF((D60&gt;=700),25,IF((D60&gt;=620),15,5)))</f>
        <v/>
      </c>
      <c r="K60" s="13" t="str">
        <f>IF($A60="","",IF((E60="Positive"),25,IF((E60="No history"),15,0)))</f>
        <v/>
      </c>
      <c r="L60" s="13" t="str">
        <f>IF($A60="","",IF((G60="Verified positive"),20,IF((G60="Unverified"),10,0)))</f>
        <v/>
      </c>
      <c r="M60" s="13" t="str">
        <f>IF($A60="","",(((I60+J60)+K60)+L60))</f>
        <v/>
      </c>
      <c r="N60" s="14" t="str">
        <f>IF($A60="","",IF((F60&gt;0),"Review",IF((M60&gt;='Criteria'!$B$2),"Meets criteria","Review")))</f>
        <v/>
      </c>
    </row>
    <row r="61" spans="1:14" x14ac:dyDescent="0.25">
      <c r="B61" s="11"/>
      <c r="C61" s="11"/>
      <c r="D61" s="12"/>
      <c r="F61" s="12"/>
      <c r="H61" s="13" t="str">
        <f>IF($A61="","",IFERROR(ROUND((B61/C61),2),0))</f>
        <v/>
      </c>
      <c r="I61" s="13" t="str">
        <f>IF($A61="","",IF((H61&gt;=3),30,IF((H61&gt;=2.5),20,0)))</f>
        <v/>
      </c>
      <c r="J61" s="13" t="str">
        <f>IF($A61="","",IF((D61&gt;=700),25,IF((D61&gt;=620),15,5)))</f>
        <v/>
      </c>
      <c r="K61" s="13" t="str">
        <f>IF($A61="","",IF((E61="Positive"),25,IF((E61="No history"),15,0)))</f>
        <v/>
      </c>
      <c r="L61" s="13" t="str">
        <f>IF($A61="","",IF((G61="Verified positive"),20,IF((G61="Unverified"),10,0)))</f>
        <v/>
      </c>
      <c r="M61" s="13" t="str">
        <f>IF($A61="","",(((I61+J61)+K61)+L61))</f>
        <v/>
      </c>
      <c r="N61" s="14" t="str">
        <f>IF($A61="","",IF((F61&gt;0),"Review",IF((M61&gt;='Criteria'!$B$2),"Meets criteria","Review")))</f>
        <v/>
      </c>
    </row>
    <row r="62" spans="1:14" x14ac:dyDescent="0.25">
      <c r="B62" s="11"/>
      <c r="C62" s="11"/>
      <c r="D62" s="12"/>
      <c r="F62" s="12"/>
      <c r="H62" s="13" t="str">
        <f>IF($A62="","",IFERROR(ROUND((B62/C62),2),0))</f>
        <v/>
      </c>
      <c r="I62" s="13" t="str">
        <f>IF($A62="","",IF((H62&gt;=3),30,IF((H62&gt;=2.5),20,0)))</f>
        <v/>
      </c>
      <c r="J62" s="13" t="str">
        <f>IF($A62="","",IF((D62&gt;=700),25,IF((D62&gt;=620),15,5)))</f>
        <v/>
      </c>
      <c r="K62" s="13" t="str">
        <f>IF($A62="","",IF((E62="Positive"),25,IF((E62="No history"),15,0)))</f>
        <v/>
      </c>
      <c r="L62" s="13" t="str">
        <f>IF($A62="","",IF((G62="Verified positive"),20,IF((G62="Unverified"),10,0)))</f>
        <v/>
      </c>
      <c r="M62" s="13" t="str">
        <f>IF($A62="","",(((I62+J62)+K62)+L62))</f>
        <v/>
      </c>
      <c r="N62" s="14" t="str">
        <f>IF($A62="","",IF((F62&gt;0),"Review",IF((M62&gt;='Criteria'!$B$2),"Meets criteria","Review")))</f>
        <v/>
      </c>
    </row>
    <row r="63" spans="1:14" x14ac:dyDescent="0.25">
      <c r="B63" s="11"/>
      <c r="C63" s="11"/>
      <c r="D63" s="12"/>
      <c r="F63" s="12"/>
      <c r="H63" s="13" t="str">
        <f>IF($A63="","",IFERROR(ROUND((B63/C63),2),0))</f>
        <v/>
      </c>
      <c r="I63" s="13" t="str">
        <f>IF($A63="","",IF((H63&gt;=3),30,IF((H63&gt;=2.5),20,0)))</f>
        <v/>
      </c>
      <c r="J63" s="13" t="str">
        <f>IF($A63="","",IF((D63&gt;=700),25,IF((D63&gt;=620),15,5)))</f>
        <v/>
      </c>
      <c r="K63" s="13" t="str">
        <f>IF($A63="","",IF((E63="Positive"),25,IF((E63="No history"),15,0)))</f>
        <v/>
      </c>
      <c r="L63" s="13" t="str">
        <f>IF($A63="","",IF((G63="Verified positive"),20,IF((G63="Unverified"),10,0)))</f>
        <v/>
      </c>
      <c r="M63" s="13" t="str">
        <f>IF($A63="","",(((I63+J63)+K63)+L63))</f>
        <v/>
      </c>
      <c r="N63" s="14" t="str">
        <f>IF($A63="","",IF((F63&gt;0),"Review",IF((M63&gt;='Criteria'!$B$2),"Meets criteria","Review")))</f>
        <v/>
      </c>
    </row>
    <row r="64" spans="1:14" x14ac:dyDescent="0.25">
      <c r="B64" s="11"/>
      <c r="C64" s="11"/>
      <c r="D64" s="12"/>
      <c r="F64" s="12"/>
      <c r="H64" s="13" t="str">
        <f>IF($A64="","",IFERROR(ROUND((B64/C64),2),0))</f>
        <v/>
      </c>
      <c r="I64" s="13" t="str">
        <f>IF($A64="","",IF((H64&gt;=3),30,IF((H64&gt;=2.5),20,0)))</f>
        <v/>
      </c>
      <c r="J64" s="13" t="str">
        <f>IF($A64="","",IF((D64&gt;=700),25,IF((D64&gt;=620),15,5)))</f>
        <v/>
      </c>
      <c r="K64" s="13" t="str">
        <f>IF($A64="","",IF((E64="Positive"),25,IF((E64="No history"),15,0)))</f>
        <v/>
      </c>
      <c r="L64" s="13" t="str">
        <f>IF($A64="","",IF((G64="Verified positive"),20,IF((G64="Unverified"),10,0)))</f>
        <v/>
      </c>
      <c r="M64" s="13" t="str">
        <f>IF($A64="","",(((I64+J64)+K64)+L64))</f>
        <v/>
      </c>
      <c r="N64" s="14" t="str">
        <f>IF($A64="","",IF((F64&gt;0),"Review",IF((M64&gt;='Criteria'!$B$2),"Meets criteria","Review")))</f>
        <v/>
      </c>
    </row>
    <row r="65" spans="1:14" x14ac:dyDescent="0.25">
      <c r="B65" s="11"/>
      <c r="C65" s="11"/>
      <c r="D65" s="12"/>
      <c r="F65" s="12"/>
      <c r="H65" s="13" t="str">
        <f>IF($A65="","",IFERROR(ROUND((B65/C65),2),0))</f>
        <v/>
      </c>
      <c r="I65" s="13" t="str">
        <f>IF($A65="","",IF((H65&gt;=3),30,IF((H65&gt;=2.5),20,0)))</f>
        <v/>
      </c>
      <c r="J65" s="13" t="str">
        <f>IF($A65="","",IF((D65&gt;=700),25,IF((D65&gt;=620),15,5)))</f>
        <v/>
      </c>
      <c r="K65" s="13" t="str">
        <f>IF($A65="","",IF((E65="Positive"),25,IF((E65="No history"),15,0)))</f>
        <v/>
      </c>
      <c r="L65" s="13" t="str">
        <f>IF($A65="","",IF((G65="Verified positive"),20,IF((G65="Unverified"),10,0)))</f>
        <v/>
      </c>
      <c r="M65" s="13" t="str">
        <f>IF($A65="","",(((I65+J65)+K65)+L65))</f>
        <v/>
      </c>
      <c r="N65" s="14" t="str">
        <f>IF($A65="","",IF((F65&gt;0),"Review",IF((M65&gt;='Criteria'!$B$2),"Meets criteria","Review")))</f>
        <v/>
      </c>
    </row>
    <row r="66" spans="1:14" x14ac:dyDescent="0.25">
      <c r="B66" s="11"/>
      <c r="C66" s="11"/>
      <c r="D66" s="12"/>
      <c r="F66" s="12"/>
      <c r="H66" s="13" t="str">
        <f>IF($A66="","",IFERROR(ROUND((B66/C66),2),0))</f>
        <v/>
      </c>
      <c r="I66" s="13" t="str">
        <f>IF($A66="","",IF((H66&gt;=3),30,IF((H66&gt;=2.5),20,0)))</f>
        <v/>
      </c>
      <c r="J66" s="13" t="str">
        <f>IF($A66="","",IF((D66&gt;=700),25,IF((D66&gt;=620),15,5)))</f>
        <v/>
      </c>
      <c r="K66" s="13" t="str">
        <f>IF($A66="","",IF((E66="Positive"),25,IF((E66="No history"),15,0)))</f>
        <v/>
      </c>
      <c r="L66" s="13" t="str">
        <f>IF($A66="","",IF((G66="Verified positive"),20,IF((G66="Unverified"),10,0)))</f>
        <v/>
      </c>
      <c r="M66" s="13" t="str">
        <f>IF($A66="","",(((I66+J66)+K66)+L66))</f>
        <v/>
      </c>
      <c r="N66" s="14" t="str">
        <f>IF($A66="","",IF((F66&gt;0),"Review",IF((M66&gt;='Criteria'!$B$2),"Meets criteria","Review")))</f>
        <v/>
      </c>
    </row>
    <row r="67" spans="1:14" x14ac:dyDescent="0.25">
      <c r="B67" s="11"/>
      <c r="C67" s="11"/>
      <c r="D67" s="12"/>
      <c r="F67" s="12"/>
      <c r="H67" s="13" t="str">
        <f>IF($A67="","",IFERROR(ROUND((B67/C67),2),0))</f>
        <v/>
      </c>
      <c r="I67" s="13" t="str">
        <f>IF($A67="","",IF((H67&gt;=3),30,IF((H67&gt;=2.5),20,0)))</f>
        <v/>
      </c>
      <c r="J67" s="13" t="str">
        <f>IF($A67="","",IF((D67&gt;=700),25,IF((D67&gt;=620),15,5)))</f>
        <v/>
      </c>
      <c r="K67" s="13" t="str">
        <f>IF($A67="","",IF((E67="Positive"),25,IF((E67="No history"),15,0)))</f>
        <v/>
      </c>
      <c r="L67" s="13" t="str">
        <f>IF($A67="","",IF((G67="Verified positive"),20,IF((G67="Unverified"),10,0)))</f>
        <v/>
      </c>
      <c r="M67" s="13" t="str">
        <f>IF($A67="","",(((I67+J67)+K67)+L67))</f>
        <v/>
      </c>
      <c r="N67" s="14" t="str">
        <f>IF($A67="","",IF((F67&gt;0),"Review",IF((M67&gt;='Criteria'!$B$2),"Meets criteria","Review")))</f>
        <v/>
      </c>
    </row>
    <row r="68" spans="1:14" x14ac:dyDescent="0.25">
      <c r="B68" s="11"/>
      <c r="C68" s="11"/>
      <c r="D68" s="12"/>
      <c r="F68" s="12"/>
      <c r="H68" s="13" t="str">
        <f>IF($A68="","",IFERROR(ROUND((B68/C68),2),0))</f>
        <v/>
      </c>
      <c r="I68" s="13" t="str">
        <f>IF($A68="","",IF((H68&gt;=3),30,IF((H68&gt;=2.5),20,0)))</f>
        <v/>
      </c>
      <c r="J68" s="13" t="str">
        <f>IF($A68="","",IF((D68&gt;=700),25,IF((D68&gt;=620),15,5)))</f>
        <v/>
      </c>
      <c r="K68" s="13" t="str">
        <f>IF($A68="","",IF((E68="Positive"),25,IF((E68="No history"),15,0)))</f>
        <v/>
      </c>
      <c r="L68" s="13" t="str">
        <f>IF($A68="","",IF((G68="Verified positive"),20,IF((G68="Unverified"),10,0)))</f>
        <v/>
      </c>
      <c r="M68" s="13" t="str">
        <f>IF($A68="","",(((I68+J68)+K68)+L68))</f>
        <v/>
      </c>
      <c r="N68" s="14" t="str">
        <f>IF($A68="","",IF((F68&gt;0),"Review",IF((M68&gt;='Criteria'!$B$2),"Meets criteria","Review")))</f>
        <v/>
      </c>
    </row>
    <row r="69" spans="1:14" x14ac:dyDescent="0.25">
      <c r="B69" s="11"/>
      <c r="C69" s="11"/>
      <c r="D69" s="12"/>
      <c r="F69" s="12"/>
      <c r="H69" s="13" t="str">
        <f>IF($A69="","",IFERROR(ROUND((B69/C69),2),0))</f>
        <v/>
      </c>
      <c r="I69" s="13" t="str">
        <f>IF($A69="","",IF((H69&gt;=3),30,IF((H69&gt;=2.5),20,0)))</f>
        <v/>
      </c>
      <c r="J69" s="13" t="str">
        <f>IF($A69="","",IF((D69&gt;=700),25,IF((D69&gt;=620),15,5)))</f>
        <v/>
      </c>
      <c r="K69" s="13" t="str">
        <f>IF($A69="","",IF((E69="Positive"),25,IF((E69="No history"),15,0)))</f>
        <v/>
      </c>
      <c r="L69" s="13" t="str">
        <f>IF($A69="","",IF((G69="Verified positive"),20,IF((G69="Unverified"),10,0)))</f>
        <v/>
      </c>
      <c r="M69" s="13" t="str">
        <f>IF($A69="","",(((I69+J69)+K69)+L69))</f>
        <v/>
      </c>
      <c r="N69" s="14" t="str">
        <f>IF($A69="","",IF((F69&gt;0),"Review",IF((M69&gt;='Criteria'!$B$2),"Meets criteria","Review")))</f>
        <v/>
      </c>
    </row>
    <row r="70" spans="1:14" x14ac:dyDescent="0.25">
      <c r="B70" s="11"/>
      <c r="C70" s="11"/>
      <c r="D70" s="12"/>
      <c r="F70" s="12"/>
      <c r="H70" s="13" t="str">
        <f>IF($A70="","",IFERROR(ROUND((B70/C70),2),0))</f>
        <v/>
      </c>
      <c r="I70" s="13" t="str">
        <f>IF($A70="","",IF((H70&gt;=3),30,IF((H70&gt;=2.5),20,0)))</f>
        <v/>
      </c>
      <c r="J70" s="13" t="str">
        <f>IF($A70="","",IF((D70&gt;=700),25,IF((D70&gt;=620),15,5)))</f>
        <v/>
      </c>
      <c r="K70" s="13" t="str">
        <f>IF($A70="","",IF((E70="Positive"),25,IF((E70="No history"),15,0)))</f>
        <v/>
      </c>
      <c r="L70" s="13" t="str">
        <f>IF($A70="","",IF((G70="Verified positive"),20,IF((G70="Unverified"),10,0)))</f>
        <v/>
      </c>
      <c r="M70" s="13" t="str">
        <f>IF($A70="","",(((I70+J70)+K70)+L70))</f>
        <v/>
      </c>
      <c r="N70" s="14" t="str">
        <f>IF($A70="","",IF((F70&gt;0),"Review",IF((M70&gt;='Criteria'!$B$2),"Meets criteria","Review")))</f>
        <v/>
      </c>
    </row>
    <row r="71" spans="1:14" x14ac:dyDescent="0.25">
      <c r="B71" s="11"/>
      <c r="C71" s="11"/>
      <c r="D71" s="12"/>
      <c r="F71" s="12"/>
      <c r="H71" s="13" t="str">
        <f>IF($A71="","",IFERROR(ROUND((B71/C71),2),0))</f>
        <v/>
      </c>
      <c r="I71" s="13" t="str">
        <f>IF($A71="","",IF((H71&gt;=3),30,IF((H71&gt;=2.5),20,0)))</f>
        <v/>
      </c>
      <c r="J71" s="13" t="str">
        <f>IF($A71="","",IF((D71&gt;=700),25,IF((D71&gt;=620),15,5)))</f>
        <v/>
      </c>
      <c r="K71" s="13" t="str">
        <f>IF($A71="","",IF((E71="Positive"),25,IF((E71="No history"),15,0)))</f>
        <v/>
      </c>
      <c r="L71" s="13" t="str">
        <f>IF($A71="","",IF((G71="Verified positive"),20,IF((G71="Unverified"),10,0)))</f>
        <v/>
      </c>
      <c r="M71" s="13" t="str">
        <f>IF($A71="","",(((I71+J71)+K71)+L71))</f>
        <v/>
      </c>
      <c r="N71" s="14" t="str">
        <f>IF($A71="","",IF((F71&gt;0),"Review",IF((M71&gt;='Criteria'!$B$2),"Meets criteria","Review")))</f>
        <v/>
      </c>
    </row>
    <row r="72" spans="1:14" x14ac:dyDescent="0.25">
      <c r="B72" s="11"/>
      <c r="C72" s="11"/>
      <c r="D72" s="12"/>
      <c r="F72" s="12"/>
      <c r="H72" s="13" t="str">
        <f>IF($A72="","",IFERROR(ROUND((B72/C72),2),0))</f>
        <v/>
      </c>
      <c r="I72" s="13" t="str">
        <f>IF($A72="","",IF((H72&gt;=3),30,IF((H72&gt;=2.5),20,0)))</f>
        <v/>
      </c>
      <c r="J72" s="13" t="str">
        <f>IF($A72="","",IF((D72&gt;=700),25,IF((D72&gt;=620),15,5)))</f>
        <v/>
      </c>
      <c r="K72" s="13" t="str">
        <f>IF($A72="","",IF((E72="Positive"),25,IF((E72="No history"),15,0)))</f>
        <v/>
      </c>
      <c r="L72" s="13" t="str">
        <f>IF($A72="","",IF((G72="Verified positive"),20,IF((G72="Unverified"),10,0)))</f>
        <v/>
      </c>
      <c r="M72" s="13" t="str">
        <f>IF($A72="","",(((I72+J72)+K72)+L72))</f>
        <v/>
      </c>
      <c r="N72" s="14" t="str">
        <f>IF($A72="","",IF((F72&gt;0),"Review",IF((M72&gt;='Criteria'!$B$2),"Meets criteria","Review")))</f>
        <v/>
      </c>
    </row>
    <row r="73" spans="1:14" x14ac:dyDescent="0.25">
      <c r="B73" s="11"/>
      <c r="C73" s="11"/>
      <c r="D73" s="12"/>
      <c r="F73" s="12"/>
      <c r="H73" s="13" t="str">
        <f>IF($A73="","",IFERROR(ROUND((B73/C73),2),0))</f>
        <v/>
      </c>
      <c r="I73" s="13" t="str">
        <f>IF($A73="","",IF((H73&gt;=3),30,IF((H73&gt;=2.5),20,0)))</f>
        <v/>
      </c>
      <c r="J73" s="13" t="str">
        <f>IF($A73="","",IF((D73&gt;=700),25,IF((D73&gt;=620),15,5)))</f>
        <v/>
      </c>
      <c r="K73" s="13" t="str">
        <f>IF($A73="","",IF((E73="Positive"),25,IF((E73="No history"),15,0)))</f>
        <v/>
      </c>
      <c r="L73" s="13" t="str">
        <f>IF($A73="","",IF((G73="Verified positive"),20,IF((G73="Unverified"),10,0)))</f>
        <v/>
      </c>
      <c r="M73" s="13" t="str">
        <f>IF($A73="","",(((I73+J73)+K73)+L73))</f>
        <v/>
      </c>
      <c r="N73" s="14" t="str">
        <f>IF($A73="","",IF((F73&gt;0),"Review",IF((M73&gt;='Criteria'!$B$2),"Meets criteria","Review")))</f>
        <v/>
      </c>
    </row>
    <row r="74" spans="1:14" x14ac:dyDescent="0.25">
      <c r="B74" s="11"/>
      <c r="C74" s="11"/>
      <c r="D74" s="12"/>
      <c r="F74" s="12"/>
      <c r="H74" s="13" t="str">
        <f>IF($A74="","",IFERROR(ROUND((B74/C74),2),0))</f>
        <v/>
      </c>
      <c r="I74" s="13" t="str">
        <f>IF($A74="","",IF((H74&gt;=3),30,IF((H74&gt;=2.5),20,0)))</f>
        <v/>
      </c>
      <c r="J74" s="13" t="str">
        <f>IF($A74="","",IF((D74&gt;=700),25,IF((D74&gt;=620),15,5)))</f>
        <v/>
      </c>
      <c r="K74" s="13" t="str">
        <f>IF($A74="","",IF((E74="Positive"),25,IF((E74="No history"),15,0)))</f>
        <v/>
      </c>
      <c r="L74" s="13" t="str">
        <f>IF($A74="","",IF((G74="Verified positive"),20,IF((G74="Unverified"),10,0)))</f>
        <v/>
      </c>
      <c r="M74" s="13" t="str">
        <f>IF($A74="","",(((I74+J74)+K74)+L74))</f>
        <v/>
      </c>
      <c r="N74" s="14" t="str">
        <f>IF($A74="","",IF((F74&gt;0),"Review",IF((M74&gt;='Criteria'!$B$2),"Meets criteria","Review")))</f>
        <v/>
      </c>
    </row>
    <row r="75" spans="1:14" x14ac:dyDescent="0.25">
      <c r="B75" s="11"/>
      <c r="C75" s="11"/>
      <c r="D75" s="12"/>
      <c r="F75" s="12"/>
      <c r="H75" s="13" t="str">
        <f>IF($A75="","",IFERROR(ROUND((B75/C75),2),0))</f>
        <v/>
      </c>
      <c r="I75" s="13" t="str">
        <f>IF($A75="","",IF((H75&gt;=3),30,IF((H75&gt;=2.5),20,0)))</f>
        <v/>
      </c>
      <c r="J75" s="13" t="str">
        <f>IF($A75="","",IF((D75&gt;=700),25,IF((D75&gt;=620),15,5)))</f>
        <v/>
      </c>
      <c r="K75" s="13" t="str">
        <f>IF($A75="","",IF((E75="Positive"),25,IF((E75="No history"),15,0)))</f>
        <v/>
      </c>
      <c r="L75" s="13" t="str">
        <f>IF($A75="","",IF((G75="Verified positive"),20,IF((G75="Unverified"),10,0)))</f>
        <v/>
      </c>
      <c r="M75" s="13" t="str">
        <f>IF($A75="","",(((I75+J75)+K75)+L75))</f>
        <v/>
      </c>
      <c r="N75" s="14" t="str">
        <f>IF($A75="","",IF((F75&gt;0),"Review",IF((M75&gt;='Criteria'!$B$2),"Meets criteria","Review")))</f>
        <v/>
      </c>
    </row>
    <row r="76" spans="1:14" x14ac:dyDescent="0.25">
      <c r="B76" s="11"/>
      <c r="C76" s="11"/>
      <c r="D76" s="12"/>
      <c r="F76" s="12"/>
      <c r="H76" s="13" t="str">
        <f>IF($A76="","",IFERROR(ROUND((B76/C76),2),0))</f>
        <v/>
      </c>
      <c r="I76" s="13" t="str">
        <f>IF($A76="","",IF((H76&gt;=3),30,IF((H76&gt;=2.5),20,0)))</f>
        <v/>
      </c>
      <c r="J76" s="13" t="str">
        <f>IF($A76="","",IF((D76&gt;=700),25,IF((D76&gt;=620),15,5)))</f>
        <v/>
      </c>
      <c r="K76" s="13" t="str">
        <f>IF($A76="","",IF((E76="Positive"),25,IF((E76="No history"),15,0)))</f>
        <v/>
      </c>
      <c r="L76" s="13" t="str">
        <f>IF($A76="","",IF((G76="Verified positive"),20,IF((G76="Unverified"),10,0)))</f>
        <v/>
      </c>
      <c r="M76" s="13" t="str">
        <f>IF($A76="","",(((I76+J76)+K76)+L76))</f>
        <v/>
      </c>
      <c r="N76" s="14" t="str">
        <f>IF($A76="","",IF((F76&gt;0),"Review",IF((M76&gt;='Criteria'!$B$2),"Meets criteria","Review")))</f>
        <v/>
      </c>
    </row>
    <row r="77" spans="1:14" x14ac:dyDescent="0.25">
      <c r="B77" s="11"/>
      <c r="C77" s="11"/>
      <c r="D77" s="12"/>
      <c r="F77" s="12"/>
      <c r="H77" s="13" t="str">
        <f>IF($A77="","",IFERROR(ROUND((B77/C77),2),0))</f>
        <v/>
      </c>
      <c r="I77" s="13" t="str">
        <f>IF($A77="","",IF((H77&gt;=3),30,IF((H77&gt;=2.5),20,0)))</f>
        <v/>
      </c>
      <c r="J77" s="13" t="str">
        <f>IF($A77="","",IF((D77&gt;=700),25,IF((D77&gt;=620),15,5)))</f>
        <v/>
      </c>
      <c r="K77" s="13" t="str">
        <f>IF($A77="","",IF((E77="Positive"),25,IF((E77="No history"),15,0)))</f>
        <v/>
      </c>
      <c r="L77" s="13" t="str">
        <f>IF($A77="","",IF((G77="Verified positive"),20,IF((G77="Unverified"),10,0)))</f>
        <v/>
      </c>
      <c r="M77" s="13" t="str">
        <f>IF($A77="","",(((I77+J77)+K77)+L77))</f>
        <v/>
      </c>
      <c r="N77" s="14" t="str">
        <f>IF($A77="","",IF((F77&gt;0),"Review",IF((M77&gt;='Criteria'!$B$2),"Meets criteria","Review")))</f>
        <v/>
      </c>
    </row>
    <row r="78" spans="1:14" x14ac:dyDescent="0.25">
      <c r="B78" s="11"/>
      <c r="C78" s="11"/>
      <c r="D78" s="12"/>
      <c r="F78" s="12"/>
      <c r="H78" s="13" t="str">
        <f>IF($A78="","",IFERROR(ROUND((B78/C78),2),0))</f>
        <v/>
      </c>
      <c r="I78" s="13" t="str">
        <f>IF($A78="","",IF((H78&gt;=3),30,IF((H78&gt;=2.5),20,0)))</f>
        <v/>
      </c>
      <c r="J78" s="13" t="str">
        <f>IF($A78="","",IF((D78&gt;=700),25,IF((D78&gt;=620),15,5)))</f>
        <v/>
      </c>
      <c r="K78" s="13" t="str">
        <f>IF($A78="","",IF((E78="Positive"),25,IF((E78="No history"),15,0)))</f>
        <v/>
      </c>
      <c r="L78" s="13" t="str">
        <f>IF($A78="","",IF((G78="Verified positive"),20,IF((G78="Unverified"),10,0)))</f>
        <v/>
      </c>
      <c r="M78" s="13" t="str">
        <f>IF($A78="","",(((I78+J78)+K78)+L78))</f>
        <v/>
      </c>
      <c r="N78" s="14" t="str">
        <f>IF($A78="","",IF((F78&gt;0),"Review",IF((M78&gt;='Criteria'!$B$2),"Meets criteria","Review")))</f>
        <v/>
      </c>
    </row>
    <row r="79" spans="1:14" x14ac:dyDescent="0.25">
      <c r="B79" s="11"/>
      <c r="C79" s="11"/>
      <c r="D79" s="12"/>
      <c r="F79" s="12"/>
      <c r="H79" s="13" t="str">
        <f>IF($A79="","",IFERROR(ROUND((B79/C79),2),0))</f>
        <v/>
      </c>
      <c r="I79" s="13" t="str">
        <f>IF($A79="","",IF((H79&gt;=3),30,IF((H79&gt;=2.5),20,0)))</f>
        <v/>
      </c>
      <c r="J79" s="13" t="str">
        <f>IF($A79="","",IF((D79&gt;=700),25,IF((D79&gt;=620),15,5)))</f>
        <v/>
      </c>
      <c r="K79" s="13" t="str">
        <f>IF($A79="","",IF((E79="Positive"),25,IF((E79="No history"),15,0)))</f>
        <v/>
      </c>
      <c r="L79" s="13" t="str">
        <f>IF($A79="","",IF((G79="Verified positive"),20,IF((G79="Unverified"),10,0)))</f>
        <v/>
      </c>
      <c r="M79" s="13" t="str">
        <f>IF($A79="","",(((I79+J79)+K79)+L79))</f>
        <v/>
      </c>
      <c r="N79" s="14" t="str">
        <f>IF($A79="","",IF((F79&gt;0),"Review",IF((M79&gt;='Criteria'!$B$2),"Meets criteria","Review")))</f>
        <v/>
      </c>
    </row>
    <row r="80" spans="1:14" x14ac:dyDescent="0.25">
      <c r="B80" s="11"/>
      <c r="C80" s="11"/>
      <c r="D80" s="12"/>
      <c r="F80" s="12"/>
      <c r="H80" s="13" t="str">
        <f>IF($A80="","",IFERROR(ROUND((B80/C80),2),0))</f>
        <v/>
      </c>
      <c r="I80" s="13" t="str">
        <f>IF($A80="","",IF((H80&gt;=3),30,IF((H80&gt;=2.5),20,0)))</f>
        <v/>
      </c>
      <c r="J80" s="13" t="str">
        <f>IF($A80="","",IF((D80&gt;=700),25,IF((D80&gt;=620),15,5)))</f>
        <v/>
      </c>
      <c r="K80" s="13" t="str">
        <f>IF($A80="","",IF((E80="Positive"),25,IF((E80="No history"),15,0)))</f>
        <v/>
      </c>
      <c r="L80" s="13" t="str">
        <f>IF($A80="","",IF((G80="Verified positive"),20,IF((G80="Unverified"),10,0)))</f>
        <v/>
      </c>
      <c r="M80" s="13" t="str">
        <f>IF($A80="","",(((I80+J80)+K80)+L80))</f>
        <v/>
      </c>
      <c r="N80" s="14" t="str">
        <f>IF($A80="","",IF((F80&gt;0),"Review",IF((M80&gt;='Criteria'!$B$2),"Meets criteria","Review")))</f>
        <v/>
      </c>
    </row>
    <row r="81" spans="1:14" x14ac:dyDescent="0.25">
      <c r="B81" s="11"/>
      <c r="C81" s="11"/>
      <c r="D81" s="12"/>
      <c r="F81" s="12"/>
      <c r="H81" s="13" t="str">
        <f>IF($A81="","",IFERROR(ROUND((B81/C81),2),0))</f>
        <v/>
      </c>
      <c r="I81" s="13" t="str">
        <f>IF($A81="","",IF((H81&gt;=3),30,IF((H81&gt;=2.5),20,0)))</f>
        <v/>
      </c>
      <c r="J81" s="13" t="str">
        <f>IF($A81="","",IF((D81&gt;=700),25,IF((D81&gt;=620),15,5)))</f>
        <v/>
      </c>
      <c r="K81" s="13" t="str">
        <f>IF($A81="","",IF((E81="Positive"),25,IF((E81="No history"),15,0)))</f>
        <v/>
      </c>
      <c r="L81" s="13" t="str">
        <f>IF($A81="","",IF((G81="Verified positive"),20,IF((G81="Unverified"),10,0)))</f>
        <v/>
      </c>
      <c r="M81" s="13" t="str">
        <f>IF($A81="","",(((I81+J81)+K81)+L81))</f>
        <v/>
      </c>
      <c r="N81" s="14" t="str">
        <f>IF($A81="","",IF((F81&gt;0),"Review",IF((M81&gt;='Criteria'!$B$2),"Meets criteria","Review")))</f>
        <v/>
      </c>
    </row>
    <row r="82" spans="1:14" x14ac:dyDescent="0.25">
      <c r="B82" s="11"/>
      <c r="C82" s="11"/>
      <c r="D82" s="12"/>
      <c r="F82" s="12"/>
      <c r="H82" s="13" t="str">
        <f>IF($A82="","",IFERROR(ROUND((B82/C82),2),0))</f>
        <v/>
      </c>
      <c r="I82" s="13" t="str">
        <f>IF($A82="","",IF((H82&gt;=3),30,IF((H82&gt;=2.5),20,0)))</f>
        <v/>
      </c>
      <c r="J82" s="13" t="str">
        <f>IF($A82="","",IF((D82&gt;=700),25,IF((D82&gt;=620),15,5)))</f>
        <v/>
      </c>
      <c r="K82" s="13" t="str">
        <f>IF($A82="","",IF((E82="Positive"),25,IF((E82="No history"),15,0)))</f>
        <v/>
      </c>
      <c r="L82" s="13" t="str">
        <f>IF($A82="","",IF((G82="Verified positive"),20,IF((G82="Unverified"),10,0)))</f>
        <v/>
      </c>
      <c r="M82" s="13" t="str">
        <f>IF($A82="","",(((I82+J82)+K82)+L82))</f>
        <v/>
      </c>
      <c r="N82" s="14" t="str">
        <f>IF($A82="","",IF((F82&gt;0),"Review",IF((M82&gt;='Criteria'!$B$2),"Meets criteria","Review")))</f>
        <v/>
      </c>
    </row>
    <row r="83" spans="1:14" x14ac:dyDescent="0.25">
      <c r="B83" s="11"/>
      <c r="C83" s="11"/>
      <c r="D83" s="12"/>
      <c r="F83" s="12"/>
      <c r="H83" s="13" t="str">
        <f>IF($A83="","",IFERROR(ROUND((B83/C83),2),0))</f>
        <v/>
      </c>
      <c r="I83" s="13" t="str">
        <f>IF($A83="","",IF((H83&gt;=3),30,IF((H83&gt;=2.5),20,0)))</f>
        <v/>
      </c>
      <c r="J83" s="13" t="str">
        <f>IF($A83="","",IF((D83&gt;=700),25,IF((D83&gt;=620),15,5)))</f>
        <v/>
      </c>
      <c r="K83" s="13" t="str">
        <f>IF($A83="","",IF((E83="Positive"),25,IF((E83="No history"),15,0)))</f>
        <v/>
      </c>
      <c r="L83" s="13" t="str">
        <f>IF($A83="","",IF((G83="Verified positive"),20,IF((G83="Unverified"),10,0)))</f>
        <v/>
      </c>
      <c r="M83" s="13" t="str">
        <f>IF($A83="","",(((I83+J83)+K83)+L83))</f>
        <v/>
      </c>
      <c r="N83" s="14" t="str">
        <f>IF($A83="","",IF((F83&gt;0),"Review",IF((M83&gt;='Criteria'!$B$2),"Meets criteria","Review")))</f>
        <v/>
      </c>
    </row>
    <row r="84" spans="1:14" x14ac:dyDescent="0.25">
      <c r="B84" s="11"/>
      <c r="C84" s="11"/>
      <c r="D84" s="12"/>
      <c r="F84" s="12"/>
      <c r="H84" s="13" t="str">
        <f>IF($A84="","",IFERROR(ROUND((B84/C84),2),0))</f>
        <v/>
      </c>
      <c r="I84" s="13" t="str">
        <f>IF($A84="","",IF((H84&gt;=3),30,IF((H84&gt;=2.5),20,0)))</f>
        <v/>
      </c>
      <c r="J84" s="13" t="str">
        <f>IF($A84="","",IF((D84&gt;=700),25,IF((D84&gt;=620),15,5)))</f>
        <v/>
      </c>
      <c r="K84" s="13" t="str">
        <f>IF($A84="","",IF((E84="Positive"),25,IF((E84="No history"),15,0)))</f>
        <v/>
      </c>
      <c r="L84" s="13" t="str">
        <f>IF($A84="","",IF((G84="Verified positive"),20,IF((G84="Unverified"),10,0)))</f>
        <v/>
      </c>
      <c r="M84" s="13" t="str">
        <f>IF($A84="","",(((I84+J84)+K84)+L84))</f>
        <v/>
      </c>
      <c r="N84" s="14" t="str">
        <f>IF($A84="","",IF((F84&gt;0),"Review",IF((M84&gt;='Criteria'!$B$2),"Meets criteria","Review")))</f>
        <v/>
      </c>
    </row>
    <row r="85" spans="1:14" x14ac:dyDescent="0.25">
      <c r="B85" s="11"/>
      <c r="C85" s="11"/>
      <c r="D85" s="12"/>
      <c r="F85" s="12"/>
      <c r="H85" s="13" t="str">
        <f>IF($A85="","",IFERROR(ROUND((B85/C85),2),0))</f>
        <v/>
      </c>
      <c r="I85" s="13" t="str">
        <f>IF($A85="","",IF((H85&gt;=3),30,IF((H85&gt;=2.5),20,0)))</f>
        <v/>
      </c>
      <c r="J85" s="13" t="str">
        <f>IF($A85="","",IF((D85&gt;=700),25,IF((D85&gt;=620),15,5)))</f>
        <v/>
      </c>
      <c r="K85" s="13" t="str">
        <f>IF($A85="","",IF((E85="Positive"),25,IF((E85="No history"),15,0)))</f>
        <v/>
      </c>
      <c r="L85" s="13" t="str">
        <f>IF($A85="","",IF((G85="Verified positive"),20,IF((G85="Unverified"),10,0)))</f>
        <v/>
      </c>
      <c r="M85" s="13" t="str">
        <f>IF($A85="","",(((I85+J85)+K85)+L85))</f>
        <v/>
      </c>
      <c r="N85" s="14" t="str">
        <f>IF($A85="","",IF((F85&gt;0),"Review",IF((M85&gt;='Criteria'!$B$2),"Meets criteria","Review")))</f>
        <v/>
      </c>
    </row>
    <row r="86" spans="1:14" x14ac:dyDescent="0.25">
      <c r="B86" s="11"/>
      <c r="C86" s="11"/>
      <c r="D86" s="12"/>
      <c r="F86" s="12"/>
      <c r="H86" s="13" t="str">
        <f>IF($A86="","",IFERROR(ROUND((B86/C86),2),0))</f>
        <v/>
      </c>
      <c r="I86" s="13" t="str">
        <f>IF($A86="","",IF((H86&gt;=3),30,IF((H86&gt;=2.5),20,0)))</f>
        <v/>
      </c>
      <c r="J86" s="13" t="str">
        <f>IF($A86="","",IF((D86&gt;=700),25,IF((D86&gt;=620),15,5)))</f>
        <v/>
      </c>
      <c r="K86" s="13" t="str">
        <f>IF($A86="","",IF((E86="Positive"),25,IF((E86="No history"),15,0)))</f>
        <v/>
      </c>
      <c r="L86" s="13" t="str">
        <f>IF($A86="","",IF((G86="Verified positive"),20,IF((G86="Unverified"),10,0)))</f>
        <v/>
      </c>
      <c r="M86" s="13" t="str">
        <f>IF($A86="","",(((I86+J86)+K86)+L86))</f>
        <v/>
      </c>
      <c r="N86" s="14" t="str">
        <f>IF($A86="","",IF((F86&gt;0),"Review",IF((M86&gt;='Criteria'!$B$2),"Meets criteria","Review")))</f>
        <v/>
      </c>
    </row>
    <row r="87" spans="1:14" x14ac:dyDescent="0.25">
      <c r="B87" s="11"/>
      <c r="C87" s="11"/>
      <c r="D87" s="12"/>
      <c r="F87" s="12"/>
      <c r="H87" s="13" t="str">
        <f>IF($A87="","",IFERROR(ROUND((B87/C87),2),0))</f>
        <v/>
      </c>
      <c r="I87" s="13" t="str">
        <f>IF($A87="","",IF((H87&gt;=3),30,IF((H87&gt;=2.5),20,0)))</f>
        <v/>
      </c>
      <c r="J87" s="13" t="str">
        <f>IF($A87="","",IF((D87&gt;=700),25,IF((D87&gt;=620),15,5)))</f>
        <v/>
      </c>
      <c r="K87" s="13" t="str">
        <f>IF($A87="","",IF((E87="Positive"),25,IF((E87="No history"),15,0)))</f>
        <v/>
      </c>
      <c r="L87" s="13" t="str">
        <f>IF($A87="","",IF((G87="Verified positive"),20,IF((G87="Unverified"),10,0)))</f>
        <v/>
      </c>
      <c r="M87" s="13" t="str">
        <f>IF($A87="","",(((I87+J87)+K87)+L87))</f>
        <v/>
      </c>
      <c r="N87" s="14" t="str">
        <f>IF($A87="","",IF((F87&gt;0),"Review",IF((M87&gt;='Criteria'!$B$2),"Meets criteria","Review")))</f>
        <v/>
      </c>
    </row>
    <row r="88" spans="1:14" x14ac:dyDescent="0.25">
      <c r="B88" s="11"/>
      <c r="C88" s="11"/>
      <c r="D88" s="12"/>
      <c r="F88" s="12"/>
      <c r="H88" s="13" t="str">
        <f>IF($A88="","",IFERROR(ROUND((B88/C88),2),0))</f>
        <v/>
      </c>
      <c r="I88" s="13" t="str">
        <f>IF($A88="","",IF((H88&gt;=3),30,IF((H88&gt;=2.5),20,0)))</f>
        <v/>
      </c>
      <c r="J88" s="13" t="str">
        <f>IF($A88="","",IF((D88&gt;=700),25,IF((D88&gt;=620),15,5)))</f>
        <v/>
      </c>
      <c r="K88" s="13" t="str">
        <f>IF($A88="","",IF((E88="Positive"),25,IF((E88="No history"),15,0)))</f>
        <v/>
      </c>
      <c r="L88" s="13" t="str">
        <f>IF($A88="","",IF((G88="Verified positive"),20,IF((G88="Unverified"),10,0)))</f>
        <v/>
      </c>
      <c r="M88" s="13" t="str">
        <f>IF($A88="","",(((I88+J88)+K88)+L88))</f>
        <v/>
      </c>
      <c r="N88" s="14" t="str">
        <f>IF($A88="","",IF((F88&gt;0),"Review",IF((M88&gt;='Criteria'!$B$2),"Meets criteria","Review")))</f>
        <v/>
      </c>
    </row>
    <row r="89" spans="1:14" x14ac:dyDescent="0.25">
      <c r="B89" s="11"/>
      <c r="C89" s="11"/>
      <c r="D89" s="12"/>
      <c r="F89" s="12"/>
      <c r="H89" s="13" t="str">
        <f>IF($A89="","",IFERROR(ROUND((B89/C89),2),0))</f>
        <v/>
      </c>
      <c r="I89" s="13" t="str">
        <f>IF($A89="","",IF((H89&gt;=3),30,IF((H89&gt;=2.5),20,0)))</f>
        <v/>
      </c>
      <c r="J89" s="13" t="str">
        <f>IF($A89="","",IF((D89&gt;=700),25,IF((D89&gt;=620),15,5)))</f>
        <v/>
      </c>
      <c r="K89" s="13" t="str">
        <f>IF($A89="","",IF((E89="Positive"),25,IF((E89="No history"),15,0)))</f>
        <v/>
      </c>
      <c r="L89" s="13" t="str">
        <f>IF($A89="","",IF((G89="Verified positive"),20,IF((G89="Unverified"),10,0)))</f>
        <v/>
      </c>
      <c r="M89" s="13" t="str">
        <f>IF($A89="","",(((I89+J89)+K89)+L89))</f>
        <v/>
      </c>
      <c r="N89" s="14" t="str">
        <f>IF($A89="","",IF((F89&gt;0),"Review",IF((M89&gt;='Criteria'!$B$2),"Meets criteria","Review")))</f>
        <v/>
      </c>
    </row>
    <row r="90" spans="1:14" x14ac:dyDescent="0.25">
      <c r="B90" s="11"/>
      <c r="C90" s="11"/>
      <c r="D90" s="12"/>
      <c r="F90" s="12"/>
      <c r="H90" s="13" t="str">
        <f>IF($A90="","",IFERROR(ROUND((B90/C90),2),0))</f>
        <v/>
      </c>
      <c r="I90" s="13" t="str">
        <f>IF($A90="","",IF((H90&gt;=3),30,IF((H90&gt;=2.5),20,0)))</f>
        <v/>
      </c>
      <c r="J90" s="13" t="str">
        <f>IF($A90="","",IF((D90&gt;=700),25,IF((D90&gt;=620),15,5)))</f>
        <v/>
      </c>
      <c r="K90" s="13" t="str">
        <f>IF($A90="","",IF((E90="Positive"),25,IF((E90="No history"),15,0)))</f>
        <v/>
      </c>
      <c r="L90" s="13" t="str">
        <f>IF($A90="","",IF((G90="Verified positive"),20,IF((G90="Unverified"),10,0)))</f>
        <v/>
      </c>
      <c r="M90" s="13" t="str">
        <f>IF($A90="","",(((I90+J90)+K90)+L90))</f>
        <v/>
      </c>
      <c r="N90" s="14" t="str">
        <f>IF($A90="","",IF((F90&gt;0),"Review",IF((M90&gt;='Criteria'!$B$2),"Meets criteria","Review")))</f>
        <v/>
      </c>
    </row>
    <row r="91" spans="1:14" x14ac:dyDescent="0.25">
      <c r="B91" s="11"/>
      <c r="C91" s="11"/>
      <c r="D91" s="12"/>
      <c r="F91" s="12"/>
      <c r="H91" s="13" t="str">
        <f>IF($A91="","",IFERROR(ROUND((B91/C91),2),0))</f>
        <v/>
      </c>
      <c r="I91" s="13" t="str">
        <f>IF($A91="","",IF((H91&gt;=3),30,IF((H91&gt;=2.5),20,0)))</f>
        <v/>
      </c>
      <c r="J91" s="13" t="str">
        <f>IF($A91="","",IF((D91&gt;=700),25,IF((D91&gt;=620),15,5)))</f>
        <v/>
      </c>
      <c r="K91" s="13" t="str">
        <f>IF($A91="","",IF((E91="Positive"),25,IF((E91="No history"),15,0)))</f>
        <v/>
      </c>
      <c r="L91" s="13" t="str">
        <f>IF($A91="","",IF((G91="Verified positive"),20,IF((G91="Unverified"),10,0)))</f>
        <v/>
      </c>
      <c r="M91" s="13" t="str">
        <f>IF($A91="","",(((I91+J91)+K91)+L91))</f>
        <v/>
      </c>
      <c r="N91" s="14" t="str">
        <f>IF($A91="","",IF((F91&gt;0),"Review",IF((M91&gt;='Criteria'!$B$2),"Meets criteria","Review")))</f>
        <v/>
      </c>
    </row>
    <row r="92" spans="1:14" x14ac:dyDescent="0.25">
      <c r="B92" s="11"/>
      <c r="C92" s="11"/>
      <c r="D92" s="12"/>
      <c r="F92" s="12"/>
      <c r="H92" s="13" t="str">
        <f>IF($A92="","",IFERROR(ROUND((B92/C92),2),0))</f>
        <v/>
      </c>
      <c r="I92" s="13" t="str">
        <f>IF($A92="","",IF((H92&gt;=3),30,IF((H92&gt;=2.5),20,0)))</f>
        <v/>
      </c>
      <c r="J92" s="13" t="str">
        <f>IF($A92="","",IF((D92&gt;=700),25,IF((D92&gt;=620),15,5)))</f>
        <v/>
      </c>
      <c r="K92" s="13" t="str">
        <f>IF($A92="","",IF((E92="Positive"),25,IF((E92="No history"),15,0)))</f>
        <v/>
      </c>
      <c r="L92" s="13" t="str">
        <f>IF($A92="","",IF((G92="Verified positive"),20,IF((G92="Unverified"),10,0)))</f>
        <v/>
      </c>
      <c r="M92" s="13" t="str">
        <f>IF($A92="","",(((I92+J92)+K92)+L92))</f>
        <v/>
      </c>
      <c r="N92" s="14" t="str">
        <f>IF($A92="","",IF((F92&gt;0),"Review",IF((M92&gt;='Criteria'!$B$2),"Meets criteria","Review")))</f>
        <v/>
      </c>
    </row>
    <row r="93" spans="1:14" x14ac:dyDescent="0.25">
      <c r="B93" s="11"/>
      <c r="C93" s="11"/>
      <c r="D93" s="12"/>
      <c r="F93" s="12"/>
      <c r="H93" s="13" t="str">
        <f>IF($A93="","",IFERROR(ROUND((B93/C93),2),0))</f>
        <v/>
      </c>
      <c r="I93" s="13" t="str">
        <f>IF($A93="","",IF((H93&gt;=3),30,IF((H93&gt;=2.5),20,0)))</f>
        <v/>
      </c>
      <c r="J93" s="13" t="str">
        <f>IF($A93="","",IF((D93&gt;=700),25,IF((D93&gt;=620),15,5)))</f>
        <v/>
      </c>
      <c r="K93" s="13" t="str">
        <f>IF($A93="","",IF((E93="Positive"),25,IF((E93="No history"),15,0)))</f>
        <v/>
      </c>
      <c r="L93" s="13" t="str">
        <f>IF($A93="","",IF((G93="Verified positive"),20,IF((G93="Unverified"),10,0)))</f>
        <v/>
      </c>
      <c r="M93" s="13" t="str">
        <f>IF($A93="","",(((I93+J93)+K93)+L93))</f>
        <v/>
      </c>
      <c r="N93" s="14" t="str">
        <f>IF($A93="","",IF((F93&gt;0),"Review",IF((M93&gt;='Criteria'!$B$2),"Meets criteria","Review")))</f>
        <v/>
      </c>
    </row>
    <row r="94" spans="1:14" x14ac:dyDescent="0.25">
      <c r="B94" s="11"/>
      <c r="C94" s="11"/>
      <c r="D94" s="12"/>
      <c r="F94" s="12"/>
      <c r="H94" s="13" t="str">
        <f>IF($A94="","",IFERROR(ROUND((B94/C94),2),0))</f>
        <v/>
      </c>
      <c r="I94" s="13" t="str">
        <f>IF($A94="","",IF((H94&gt;=3),30,IF((H94&gt;=2.5),20,0)))</f>
        <v/>
      </c>
      <c r="J94" s="13" t="str">
        <f>IF($A94="","",IF((D94&gt;=700),25,IF((D94&gt;=620),15,5)))</f>
        <v/>
      </c>
      <c r="K94" s="13" t="str">
        <f>IF($A94="","",IF((E94="Positive"),25,IF((E94="No history"),15,0)))</f>
        <v/>
      </c>
      <c r="L94" s="13" t="str">
        <f>IF($A94="","",IF((G94="Verified positive"),20,IF((G94="Unverified"),10,0)))</f>
        <v/>
      </c>
      <c r="M94" s="13" t="str">
        <f>IF($A94="","",(((I94+J94)+K94)+L94))</f>
        <v/>
      </c>
      <c r="N94" s="14" t="str">
        <f>IF($A94="","",IF((F94&gt;0),"Review",IF((M94&gt;='Criteria'!$B$2),"Meets criteria","Review")))</f>
        <v/>
      </c>
    </row>
    <row r="95" spans="1:14" x14ac:dyDescent="0.25">
      <c r="B95" s="11"/>
      <c r="C95" s="11"/>
      <c r="D95" s="12"/>
      <c r="F95" s="12"/>
      <c r="H95" s="13" t="str">
        <f>IF($A95="","",IFERROR(ROUND((B95/C95),2),0))</f>
        <v/>
      </c>
      <c r="I95" s="13" t="str">
        <f>IF($A95="","",IF((H95&gt;=3),30,IF((H95&gt;=2.5),20,0)))</f>
        <v/>
      </c>
      <c r="J95" s="13" t="str">
        <f>IF($A95="","",IF((D95&gt;=700),25,IF((D95&gt;=620),15,5)))</f>
        <v/>
      </c>
      <c r="K95" s="13" t="str">
        <f>IF($A95="","",IF((E95="Positive"),25,IF((E95="No history"),15,0)))</f>
        <v/>
      </c>
      <c r="L95" s="13" t="str">
        <f>IF($A95="","",IF((G95="Verified positive"),20,IF((G95="Unverified"),10,0)))</f>
        <v/>
      </c>
      <c r="M95" s="13" t="str">
        <f>IF($A95="","",(((I95+J95)+K95)+L95))</f>
        <v/>
      </c>
      <c r="N95" s="14" t="str">
        <f>IF($A95="","",IF((F95&gt;0),"Review",IF((M95&gt;='Criteria'!$B$2),"Meets criteria","Review")))</f>
        <v/>
      </c>
    </row>
    <row r="96" spans="1:14" x14ac:dyDescent="0.25">
      <c r="B96" s="11"/>
      <c r="C96" s="11"/>
      <c r="D96" s="12"/>
      <c r="F96" s="12"/>
      <c r="H96" s="13" t="str">
        <f>IF($A96="","",IFERROR(ROUND((B96/C96),2),0))</f>
        <v/>
      </c>
      <c r="I96" s="13" t="str">
        <f>IF($A96="","",IF((H96&gt;=3),30,IF((H96&gt;=2.5),20,0)))</f>
        <v/>
      </c>
      <c r="J96" s="13" t="str">
        <f>IF($A96="","",IF((D96&gt;=700),25,IF((D96&gt;=620),15,5)))</f>
        <v/>
      </c>
      <c r="K96" s="13" t="str">
        <f>IF($A96="","",IF((E96="Positive"),25,IF((E96="No history"),15,0)))</f>
        <v/>
      </c>
      <c r="L96" s="13" t="str">
        <f>IF($A96="","",IF((G96="Verified positive"),20,IF((G96="Unverified"),10,0)))</f>
        <v/>
      </c>
      <c r="M96" s="13" t="str">
        <f>IF($A96="","",(((I96+J96)+K96)+L96))</f>
        <v/>
      </c>
      <c r="N96" s="14" t="str">
        <f>IF($A96="","",IF((F96&gt;0),"Review",IF((M96&gt;='Criteria'!$B$2),"Meets criteria","Review")))</f>
        <v/>
      </c>
    </row>
    <row r="97" spans="1:14" x14ac:dyDescent="0.25">
      <c r="B97" s="11"/>
      <c r="C97" s="11"/>
      <c r="D97" s="12"/>
      <c r="F97" s="12"/>
      <c r="H97" s="13" t="str">
        <f>IF($A97="","",IFERROR(ROUND((B97/C97),2),0))</f>
        <v/>
      </c>
      <c r="I97" s="13" t="str">
        <f>IF($A97="","",IF((H97&gt;=3),30,IF((H97&gt;=2.5),20,0)))</f>
        <v/>
      </c>
      <c r="J97" s="13" t="str">
        <f>IF($A97="","",IF((D97&gt;=700),25,IF((D97&gt;=620),15,5)))</f>
        <v/>
      </c>
      <c r="K97" s="13" t="str">
        <f>IF($A97="","",IF((E97="Positive"),25,IF((E97="No history"),15,0)))</f>
        <v/>
      </c>
      <c r="L97" s="13" t="str">
        <f>IF($A97="","",IF((G97="Verified positive"),20,IF((G97="Unverified"),10,0)))</f>
        <v/>
      </c>
      <c r="M97" s="13" t="str">
        <f>IF($A97="","",(((I97+J97)+K97)+L97))</f>
        <v/>
      </c>
      <c r="N97" s="14" t="str">
        <f>IF($A97="","",IF((F97&gt;0),"Review",IF((M97&gt;='Criteria'!$B$2),"Meets criteria","Review")))</f>
        <v/>
      </c>
    </row>
    <row r="98" spans="1:14" x14ac:dyDescent="0.25">
      <c r="B98" s="11"/>
      <c r="C98" s="11"/>
      <c r="D98" s="12"/>
      <c r="F98" s="12"/>
      <c r="H98" s="13" t="str">
        <f>IF($A98="","",IFERROR(ROUND((B98/C98),2),0))</f>
        <v/>
      </c>
      <c r="I98" s="13" t="str">
        <f>IF($A98="","",IF((H98&gt;=3),30,IF((H98&gt;=2.5),20,0)))</f>
        <v/>
      </c>
      <c r="J98" s="13" t="str">
        <f>IF($A98="","",IF((D98&gt;=700),25,IF((D98&gt;=620),15,5)))</f>
        <v/>
      </c>
      <c r="K98" s="13" t="str">
        <f>IF($A98="","",IF((E98="Positive"),25,IF((E98="No history"),15,0)))</f>
        <v/>
      </c>
      <c r="L98" s="13" t="str">
        <f>IF($A98="","",IF((G98="Verified positive"),20,IF((G98="Unverified"),10,0)))</f>
        <v/>
      </c>
      <c r="M98" s="13" t="str">
        <f>IF($A98="","",(((I98+J98)+K98)+L98))</f>
        <v/>
      </c>
      <c r="N98" s="14" t="str">
        <f>IF($A98="","",IF((F98&gt;0),"Review",IF((M98&gt;='Criteria'!$B$2),"Meets criteria","Review")))</f>
        <v/>
      </c>
    </row>
    <row r="99" spans="1:14" x14ac:dyDescent="0.25">
      <c r="B99" s="11"/>
      <c r="C99" s="11"/>
      <c r="D99" s="12"/>
      <c r="F99" s="12"/>
      <c r="H99" s="13" t="str">
        <f>IF($A99="","",IFERROR(ROUND((B99/C99),2),0))</f>
        <v/>
      </c>
      <c r="I99" s="13" t="str">
        <f>IF($A99="","",IF((H99&gt;=3),30,IF((H99&gt;=2.5),20,0)))</f>
        <v/>
      </c>
      <c r="J99" s="13" t="str">
        <f>IF($A99="","",IF((D99&gt;=700),25,IF((D99&gt;=620),15,5)))</f>
        <v/>
      </c>
      <c r="K99" s="13" t="str">
        <f>IF($A99="","",IF((E99="Positive"),25,IF((E99="No history"),15,0)))</f>
        <v/>
      </c>
      <c r="L99" s="13" t="str">
        <f>IF($A99="","",IF((G99="Verified positive"),20,IF((G99="Unverified"),10,0)))</f>
        <v/>
      </c>
      <c r="M99" s="13" t="str">
        <f>IF($A99="","",(((I99+J99)+K99)+L99))</f>
        <v/>
      </c>
      <c r="N99" s="14" t="str">
        <f>IF($A99="","",IF((F99&gt;0),"Review",IF((M99&gt;='Criteria'!$B$2),"Meets criteria","Review")))</f>
        <v/>
      </c>
    </row>
    <row r="100" spans="1:14" x14ac:dyDescent="0.25">
      <c r="B100" s="11"/>
      <c r="C100" s="11"/>
      <c r="D100" s="12"/>
      <c r="F100" s="12"/>
      <c r="H100" s="13" t="str">
        <f>IF($A100="","",IFERROR(ROUND((B100/C100),2),0))</f>
        <v/>
      </c>
      <c r="I100" s="13" t="str">
        <f>IF($A100="","",IF((H100&gt;=3),30,IF((H100&gt;=2.5),20,0)))</f>
        <v/>
      </c>
      <c r="J100" s="13" t="str">
        <f>IF($A100="","",IF((D100&gt;=700),25,IF((D100&gt;=620),15,5)))</f>
        <v/>
      </c>
      <c r="K100" s="13" t="str">
        <f>IF($A100="","",IF((E100="Positive"),25,IF((E100="No history"),15,0)))</f>
        <v/>
      </c>
      <c r="L100" s="13" t="str">
        <f>IF($A100="","",IF((G100="Verified positive"),20,IF((G100="Unverified"),10,0)))</f>
        <v/>
      </c>
      <c r="M100" s="13" t="str">
        <f>IF($A100="","",(((I100+J100)+K100)+L100))</f>
        <v/>
      </c>
      <c r="N100" s="14" t="str">
        <f>IF($A100="","",IF((F100&gt;0),"Review",IF((M100&gt;='Criteria'!$B$2),"Meets criteria","Review")))</f>
        <v/>
      </c>
    </row>
    <row r="101" spans="1:14" x14ac:dyDescent="0.25">
      <c r="B101" s="11"/>
      <c r="C101" s="11"/>
      <c r="D101" s="12"/>
      <c r="F101" s="12"/>
      <c r="H101" s="13" t="str">
        <f>IF($A101="","",IFERROR(ROUND((B101/C101),2),0))</f>
        <v/>
      </c>
      <c r="I101" s="13" t="str">
        <f>IF($A101="","",IF((H101&gt;=3),30,IF((H101&gt;=2.5),20,0)))</f>
        <v/>
      </c>
      <c r="J101" s="13" t="str">
        <f>IF($A101="","",IF((D101&gt;=700),25,IF((D101&gt;=620),15,5)))</f>
        <v/>
      </c>
      <c r="K101" s="13" t="str">
        <f>IF($A101="","",IF((E101="Positive"),25,IF((E101="No history"),15,0)))</f>
        <v/>
      </c>
      <c r="L101" s="13" t="str">
        <f>IF($A101="","",IF((G101="Verified positive"),20,IF((G101="Unverified"),10,0)))</f>
        <v/>
      </c>
      <c r="M101" s="13" t="str">
        <f>IF($A101="","",(((I101+J101)+K101)+L101))</f>
        <v/>
      </c>
      <c r="N101" s="14" t="str">
        <f>IF($A101="","",IF((F101&gt;0),"Review",IF((M101&gt;='Criteria'!$B$2),"Meets criteria","Review")))</f>
        <v/>
      </c>
    </row>
    <row r="102" spans="1:14" x14ac:dyDescent="0.25">
      <c r="B102" s="11"/>
      <c r="C102" s="11"/>
      <c r="D102" s="12"/>
      <c r="F102" s="12"/>
      <c r="H102" s="13" t="str">
        <f>IF($A102="","",IFERROR(ROUND((B102/C102),2),0))</f>
        <v/>
      </c>
      <c r="I102" s="13" t="str">
        <f>IF($A102="","",IF((H102&gt;=3),30,IF((H102&gt;=2.5),20,0)))</f>
        <v/>
      </c>
      <c r="J102" s="13" t="str">
        <f>IF($A102="","",IF((D102&gt;=700),25,IF((D102&gt;=620),15,5)))</f>
        <v/>
      </c>
      <c r="K102" s="13" t="str">
        <f>IF($A102="","",IF((E102="Positive"),25,IF((E102="No history"),15,0)))</f>
        <v/>
      </c>
      <c r="L102" s="13" t="str">
        <f>IF($A102="","",IF((G102="Verified positive"),20,IF((G102="Unverified"),10,0)))</f>
        <v/>
      </c>
      <c r="M102" s="13" t="str">
        <f>IF($A102="","",(((I102+J102)+K102)+L102))</f>
        <v/>
      </c>
      <c r="N102" s="14" t="str">
        <f>IF($A102="","",IF((F102&gt;0),"Review",IF((M102&gt;='Criteria'!$B$2),"Meets criteria","Review")))</f>
        <v/>
      </c>
    </row>
    <row r="103" spans="1:14" x14ac:dyDescent="0.25">
      <c r="B103" s="11"/>
      <c r="C103" s="11"/>
      <c r="D103" s="12"/>
      <c r="F103" s="12"/>
      <c r="H103" s="13" t="str">
        <f>IF($A103="","",IFERROR(ROUND((B103/C103),2),0))</f>
        <v/>
      </c>
      <c r="I103" s="13" t="str">
        <f>IF($A103="","",IF((H103&gt;=3),30,IF((H103&gt;=2.5),20,0)))</f>
        <v/>
      </c>
      <c r="J103" s="13" t="str">
        <f>IF($A103="","",IF((D103&gt;=700),25,IF((D103&gt;=620),15,5)))</f>
        <v/>
      </c>
      <c r="K103" s="13" t="str">
        <f>IF($A103="","",IF((E103="Positive"),25,IF((E103="No history"),15,0)))</f>
        <v/>
      </c>
      <c r="L103" s="13" t="str">
        <f>IF($A103="","",IF((G103="Verified positive"),20,IF((G103="Unverified"),10,0)))</f>
        <v/>
      </c>
      <c r="M103" s="13" t="str">
        <f>IF($A103="","",(((I103+J103)+K103)+L103))</f>
        <v/>
      </c>
      <c r="N103" s="14" t="str">
        <f>IF($A103="","",IF((F103&gt;0),"Review",IF((M103&gt;='Criteria'!$B$2),"Meets criteria","Review")))</f>
        <v/>
      </c>
    </row>
    <row r="104" spans="1:14" x14ac:dyDescent="0.25">
      <c r="B104" s="11"/>
      <c r="C104" s="11"/>
      <c r="D104" s="12"/>
      <c r="F104" s="12"/>
      <c r="H104" s="13" t="str">
        <f>IF($A104="","",IFERROR(ROUND((B104/C104),2),0))</f>
        <v/>
      </c>
      <c r="I104" s="13" t="str">
        <f>IF($A104="","",IF((H104&gt;=3),30,IF((H104&gt;=2.5),20,0)))</f>
        <v/>
      </c>
      <c r="J104" s="13" t="str">
        <f>IF($A104="","",IF((D104&gt;=700),25,IF((D104&gt;=620),15,5)))</f>
        <v/>
      </c>
      <c r="K104" s="13" t="str">
        <f>IF($A104="","",IF((E104="Positive"),25,IF((E104="No history"),15,0)))</f>
        <v/>
      </c>
      <c r="L104" s="13" t="str">
        <f>IF($A104="","",IF((G104="Verified positive"),20,IF((G104="Unverified"),10,0)))</f>
        <v/>
      </c>
      <c r="M104" s="13" t="str">
        <f>IF($A104="","",(((I104+J104)+K104)+L104))</f>
        <v/>
      </c>
      <c r="N104" s="14" t="str">
        <f>IF($A104="","",IF((F104&gt;0),"Review",IF((M104&gt;='Criteria'!$B$2),"Meets criteria","Review")))</f>
        <v/>
      </c>
    </row>
    <row r="105" spans="1:14" x14ac:dyDescent="0.25">
      <c r="B105" s="11"/>
      <c r="C105" s="11"/>
      <c r="D105" s="12"/>
      <c r="F105" s="12"/>
      <c r="H105" s="13" t="str">
        <f>IF($A105="","",IFERROR(ROUND((B105/C105),2),0))</f>
        <v/>
      </c>
      <c r="I105" s="13" t="str">
        <f>IF($A105="","",IF((H105&gt;=3),30,IF((H105&gt;=2.5),20,0)))</f>
        <v/>
      </c>
      <c r="J105" s="13" t="str">
        <f>IF($A105="","",IF((D105&gt;=700),25,IF((D105&gt;=620),15,5)))</f>
        <v/>
      </c>
      <c r="K105" s="13" t="str">
        <f>IF($A105="","",IF((E105="Positive"),25,IF((E105="No history"),15,0)))</f>
        <v/>
      </c>
      <c r="L105" s="13" t="str">
        <f>IF($A105="","",IF((G105="Verified positive"),20,IF((G105="Unverified"),10,0)))</f>
        <v/>
      </c>
      <c r="M105" s="13" t="str">
        <f>IF($A105="","",(((I105+J105)+K105)+L105))</f>
        <v/>
      </c>
      <c r="N105" s="14" t="str">
        <f>IF($A105="","",IF((F105&gt;0),"Review",IF((M105&gt;='Criteria'!$B$2),"Meets criteria","Review")))</f>
        <v/>
      </c>
    </row>
    <row r="106" spans="1:14" x14ac:dyDescent="0.25">
      <c r="B106" s="11"/>
      <c r="C106" s="11"/>
      <c r="D106" s="12"/>
      <c r="F106" s="12"/>
      <c r="H106" s="13" t="str">
        <f>IF($A106="","",IFERROR(ROUND((B106/C106),2),0))</f>
        <v/>
      </c>
      <c r="I106" s="13" t="str">
        <f>IF($A106="","",IF((H106&gt;=3),30,IF((H106&gt;=2.5),20,0)))</f>
        <v/>
      </c>
      <c r="J106" s="13" t="str">
        <f>IF($A106="","",IF((D106&gt;=700),25,IF((D106&gt;=620),15,5)))</f>
        <v/>
      </c>
      <c r="K106" s="13" t="str">
        <f>IF($A106="","",IF((E106="Positive"),25,IF((E106="No history"),15,0)))</f>
        <v/>
      </c>
      <c r="L106" s="13" t="str">
        <f>IF($A106="","",IF((G106="Verified positive"),20,IF((G106="Unverified"),10,0)))</f>
        <v/>
      </c>
      <c r="M106" s="13" t="str">
        <f>IF($A106="","",(((I106+J106)+K106)+L106))</f>
        <v/>
      </c>
      <c r="N106" s="14" t="str">
        <f>IF($A106="","",IF((F106&gt;0),"Review",IF((M106&gt;='Criteria'!$B$2),"Meets criteria","Review")))</f>
        <v/>
      </c>
    </row>
    <row r="107" spans="1:14" x14ac:dyDescent="0.25">
      <c r="B107" s="11"/>
      <c r="C107" s="11"/>
      <c r="D107" s="12"/>
      <c r="F107" s="12"/>
      <c r="H107" s="13" t="str">
        <f>IF($A107="","",IFERROR(ROUND((B107/C107),2),0))</f>
        <v/>
      </c>
      <c r="I107" s="13" t="str">
        <f>IF($A107="","",IF((H107&gt;=3),30,IF((H107&gt;=2.5),20,0)))</f>
        <v/>
      </c>
      <c r="J107" s="13" t="str">
        <f>IF($A107="","",IF((D107&gt;=700),25,IF((D107&gt;=620),15,5)))</f>
        <v/>
      </c>
      <c r="K107" s="13" t="str">
        <f>IF($A107="","",IF((E107="Positive"),25,IF((E107="No history"),15,0)))</f>
        <v/>
      </c>
      <c r="L107" s="13" t="str">
        <f>IF($A107="","",IF((G107="Verified positive"),20,IF((G107="Unverified"),10,0)))</f>
        <v/>
      </c>
      <c r="M107" s="13" t="str">
        <f>IF($A107="","",(((I107+J107)+K107)+L107))</f>
        <v/>
      </c>
      <c r="N107" s="14" t="str">
        <f>IF($A107="","",IF((F107&gt;0),"Review",IF((M107&gt;='Criteria'!$B$2),"Meets criteria","Review")))</f>
        <v/>
      </c>
    </row>
    <row r="108" spans="1:14" x14ac:dyDescent="0.25">
      <c r="B108" s="11"/>
      <c r="C108" s="11"/>
      <c r="D108" s="12"/>
      <c r="F108" s="12"/>
      <c r="H108" s="13" t="str">
        <f>IF($A108="","",IFERROR(ROUND((B108/C108),2),0))</f>
        <v/>
      </c>
      <c r="I108" s="13" t="str">
        <f>IF($A108="","",IF((H108&gt;=3),30,IF((H108&gt;=2.5),20,0)))</f>
        <v/>
      </c>
      <c r="J108" s="13" t="str">
        <f>IF($A108="","",IF((D108&gt;=700),25,IF((D108&gt;=620),15,5)))</f>
        <v/>
      </c>
      <c r="K108" s="13" t="str">
        <f>IF($A108="","",IF((E108="Positive"),25,IF((E108="No history"),15,0)))</f>
        <v/>
      </c>
      <c r="L108" s="13" t="str">
        <f>IF($A108="","",IF((G108="Verified positive"),20,IF((G108="Unverified"),10,0)))</f>
        <v/>
      </c>
      <c r="M108" s="13" t="str">
        <f>IF($A108="","",(((I108+J108)+K108)+L108))</f>
        <v/>
      </c>
      <c r="N108" s="14" t="str">
        <f>IF($A108="","",IF((F108&gt;0),"Review",IF((M108&gt;='Criteria'!$B$2),"Meets criteria","Review")))</f>
        <v/>
      </c>
    </row>
    <row r="109" spans="1:14" x14ac:dyDescent="0.25">
      <c r="B109" s="11"/>
      <c r="C109" s="11"/>
      <c r="D109" s="12"/>
      <c r="F109" s="12"/>
      <c r="H109" s="13" t="str">
        <f>IF($A109="","",IFERROR(ROUND((B109/C109),2),0))</f>
        <v/>
      </c>
      <c r="I109" s="13" t="str">
        <f>IF($A109="","",IF((H109&gt;=3),30,IF((H109&gt;=2.5),20,0)))</f>
        <v/>
      </c>
      <c r="J109" s="13" t="str">
        <f>IF($A109="","",IF((D109&gt;=700),25,IF((D109&gt;=620),15,5)))</f>
        <v/>
      </c>
      <c r="K109" s="13" t="str">
        <f>IF($A109="","",IF((E109="Positive"),25,IF((E109="No history"),15,0)))</f>
        <v/>
      </c>
      <c r="L109" s="13" t="str">
        <f>IF($A109="","",IF((G109="Verified positive"),20,IF((G109="Unverified"),10,0)))</f>
        <v/>
      </c>
      <c r="M109" s="13" t="str">
        <f>IF($A109="","",(((I109+J109)+K109)+L109))</f>
        <v/>
      </c>
      <c r="N109" s="14" t="str">
        <f>IF($A109="","",IF((F109&gt;0),"Review",IF((M109&gt;='Criteria'!$B$2),"Meets criteria","Review")))</f>
        <v/>
      </c>
    </row>
    <row r="110" spans="1:14" x14ac:dyDescent="0.25">
      <c r="B110" s="11"/>
      <c r="C110" s="11"/>
      <c r="D110" s="12"/>
      <c r="F110" s="12"/>
      <c r="H110" s="13" t="str">
        <f>IF($A110="","",IFERROR(ROUND((B110/C110),2),0))</f>
        <v/>
      </c>
      <c r="I110" s="13" t="str">
        <f>IF($A110="","",IF((H110&gt;=3),30,IF((H110&gt;=2.5),20,0)))</f>
        <v/>
      </c>
      <c r="J110" s="13" t="str">
        <f>IF($A110="","",IF((D110&gt;=700),25,IF((D110&gt;=620),15,5)))</f>
        <v/>
      </c>
      <c r="K110" s="13" t="str">
        <f>IF($A110="","",IF((E110="Positive"),25,IF((E110="No history"),15,0)))</f>
        <v/>
      </c>
      <c r="L110" s="13" t="str">
        <f>IF($A110="","",IF((G110="Verified positive"),20,IF((G110="Unverified"),10,0)))</f>
        <v/>
      </c>
      <c r="M110" s="13" t="str">
        <f>IF($A110="","",(((I110+J110)+K110)+L110))</f>
        <v/>
      </c>
      <c r="N110" s="14" t="str">
        <f>IF($A110="","",IF((F110&gt;0),"Review",IF((M110&gt;='Criteria'!$B$2),"Meets criteria","Review")))</f>
        <v/>
      </c>
    </row>
    <row r="111" spans="1:14" x14ac:dyDescent="0.25">
      <c r="B111" s="11"/>
      <c r="C111" s="11"/>
      <c r="D111" s="12"/>
      <c r="F111" s="12"/>
      <c r="H111" s="13" t="str">
        <f>IF($A111="","",IFERROR(ROUND((B111/C111),2),0))</f>
        <v/>
      </c>
      <c r="I111" s="13" t="str">
        <f>IF($A111="","",IF((H111&gt;=3),30,IF((H111&gt;=2.5),20,0)))</f>
        <v/>
      </c>
      <c r="J111" s="13" t="str">
        <f>IF($A111="","",IF((D111&gt;=700),25,IF((D111&gt;=620),15,5)))</f>
        <v/>
      </c>
      <c r="K111" s="13" t="str">
        <f>IF($A111="","",IF((E111="Positive"),25,IF((E111="No history"),15,0)))</f>
        <v/>
      </c>
      <c r="L111" s="13" t="str">
        <f>IF($A111="","",IF((G111="Verified positive"),20,IF((G111="Unverified"),10,0)))</f>
        <v/>
      </c>
      <c r="M111" s="13" t="str">
        <f>IF($A111="","",(((I111+J111)+K111)+L111))</f>
        <v/>
      </c>
      <c r="N111" s="14" t="str">
        <f>IF($A111="","",IF((F111&gt;0),"Review",IF((M111&gt;='Criteria'!$B$2),"Meets criteria","Review")))</f>
        <v/>
      </c>
    </row>
    <row r="112" spans="1:14" x14ac:dyDescent="0.25">
      <c r="B112" s="11"/>
      <c r="C112" s="11"/>
      <c r="D112" s="12"/>
      <c r="F112" s="12"/>
      <c r="H112" s="13" t="str">
        <f>IF($A112="","",IFERROR(ROUND((B112/C112),2),0))</f>
        <v/>
      </c>
      <c r="I112" s="13" t="str">
        <f>IF($A112="","",IF((H112&gt;=3),30,IF((H112&gt;=2.5),20,0)))</f>
        <v/>
      </c>
      <c r="J112" s="13" t="str">
        <f>IF($A112="","",IF((D112&gt;=700),25,IF((D112&gt;=620),15,5)))</f>
        <v/>
      </c>
      <c r="K112" s="13" t="str">
        <f>IF($A112="","",IF((E112="Positive"),25,IF((E112="No history"),15,0)))</f>
        <v/>
      </c>
      <c r="L112" s="13" t="str">
        <f>IF($A112="","",IF((G112="Verified positive"),20,IF((G112="Unverified"),10,0)))</f>
        <v/>
      </c>
      <c r="M112" s="13" t="str">
        <f>IF($A112="","",(((I112+J112)+K112)+L112))</f>
        <v/>
      </c>
      <c r="N112" s="14" t="str">
        <f>IF($A112="","",IF((F112&gt;0),"Review",IF((M112&gt;='Criteria'!$B$2),"Meets criteria","Review")))</f>
        <v/>
      </c>
    </row>
    <row r="113" spans="1:14" x14ac:dyDescent="0.25">
      <c r="B113" s="11"/>
      <c r="C113" s="11"/>
      <c r="D113" s="12"/>
      <c r="F113" s="12"/>
      <c r="H113" s="13" t="str">
        <f>IF($A113="","",IFERROR(ROUND((B113/C113),2),0))</f>
        <v/>
      </c>
      <c r="I113" s="13" t="str">
        <f>IF($A113="","",IF((H113&gt;=3),30,IF((H113&gt;=2.5),20,0)))</f>
        <v/>
      </c>
      <c r="J113" s="13" t="str">
        <f>IF($A113="","",IF((D113&gt;=700),25,IF((D113&gt;=620),15,5)))</f>
        <v/>
      </c>
      <c r="K113" s="13" t="str">
        <f>IF($A113="","",IF((E113="Positive"),25,IF((E113="No history"),15,0)))</f>
        <v/>
      </c>
      <c r="L113" s="13" t="str">
        <f>IF($A113="","",IF((G113="Verified positive"),20,IF((G113="Unverified"),10,0)))</f>
        <v/>
      </c>
      <c r="M113" s="13" t="str">
        <f>IF($A113="","",(((I113+J113)+K113)+L113))</f>
        <v/>
      </c>
      <c r="N113" s="14" t="str">
        <f>IF($A113="","",IF((F113&gt;0),"Review",IF((M113&gt;='Criteria'!$B$2),"Meets criteria","Review")))</f>
        <v/>
      </c>
    </row>
    <row r="114" spans="1:14" x14ac:dyDescent="0.25">
      <c r="B114" s="11"/>
      <c r="C114" s="11"/>
      <c r="D114" s="12"/>
      <c r="F114" s="12"/>
      <c r="H114" s="13" t="str">
        <f>IF($A114="","",IFERROR(ROUND((B114/C114),2),0))</f>
        <v/>
      </c>
      <c r="I114" s="13" t="str">
        <f>IF($A114="","",IF((H114&gt;=3),30,IF((H114&gt;=2.5),20,0)))</f>
        <v/>
      </c>
      <c r="J114" s="13" t="str">
        <f>IF($A114="","",IF((D114&gt;=700),25,IF((D114&gt;=620),15,5)))</f>
        <v/>
      </c>
      <c r="K114" s="13" t="str">
        <f>IF($A114="","",IF((E114="Positive"),25,IF((E114="No history"),15,0)))</f>
        <v/>
      </c>
      <c r="L114" s="13" t="str">
        <f>IF($A114="","",IF((G114="Verified positive"),20,IF((G114="Unverified"),10,0)))</f>
        <v/>
      </c>
      <c r="M114" s="13" t="str">
        <f>IF($A114="","",(((I114+J114)+K114)+L114))</f>
        <v/>
      </c>
      <c r="N114" s="14" t="str">
        <f>IF($A114="","",IF((F114&gt;0),"Review",IF((M114&gt;='Criteria'!$B$2),"Meets criteria","Review")))</f>
        <v/>
      </c>
    </row>
    <row r="115" spans="1:14" x14ac:dyDescent="0.25">
      <c r="B115" s="11"/>
      <c r="C115" s="11"/>
      <c r="D115" s="12"/>
      <c r="F115" s="12"/>
      <c r="H115" s="13" t="str">
        <f>IF($A115="","",IFERROR(ROUND((B115/C115),2),0))</f>
        <v/>
      </c>
      <c r="I115" s="13" t="str">
        <f>IF($A115="","",IF((H115&gt;=3),30,IF((H115&gt;=2.5),20,0)))</f>
        <v/>
      </c>
      <c r="J115" s="13" t="str">
        <f>IF($A115="","",IF((D115&gt;=700),25,IF((D115&gt;=620),15,5)))</f>
        <v/>
      </c>
      <c r="K115" s="13" t="str">
        <f>IF($A115="","",IF((E115="Positive"),25,IF((E115="No history"),15,0)))</f>
        <v/>
      </c>
      <c r="L115" s="13" t="str">
        <f>IF($A115="","",IF((G115="Verified positive"),20,IF((G115="Unverified"),10,0)))</f>
        <v/>
      </c>
      <c r="M115" s="13" t="str">
        <f>IF($A115="","",(((I115+J115)+K115)+L115))</f>
        <v/>
      </c>
      <c r="N115" s="14" t="str">
        <f>IF($A115="","",IF((F115&gt;0),"Review",IF((M115&gt;='Criteria'!$B$2),"Meets criteria","Review")))</f>
        <v/>
      </c>
    </row>
    <row r="116" spans="1:14" x14ac:dyDescent="0.25">
      <c r="B116" s="11"/>
      <c r="C116" s="11"/>
      <c r="D116" s="12"/>
      <c r="F116" s="12"/>
      <c r="H116" s="13" t="str">
        <f>IF($A116="","",IFERROR(ROUND((B116/C116),2),0))</f>
        <v/>
      </c>
      <c r="I116" s="13" t="str">
        <f>IF($A116="","",IF((H116&gt;=3),30,IF((H116&gt;=2.5),20,0)))</f>
        <v/>
      </c>
      <c r="J116" s="13" t="str">
        <f>IF($A116="","",IF((D116&gt;=700),25,IF((D116&gt;=620),15,5)))</f>
        <v/>
      </c>
      <c r="K116" s="13" t="str">
        <f>IF($A116="","",IF((E116="Positive"),25,IF((E116="No history"),15,0)))</f>
        <v/>
      </c>
      <c r="L116" s="13" t="str">
        <f>IF($A116="","",IF((G116="Verified positive"),20,IF((G116="Unverified"),10,0)))</f>
        <v/>
      </c>
      <c r="M116" s="13" t="str">
        <f>IF($A116="","",(((I116+J116)+K116)+L116))</f>
        <v/>
      </c>
      <c r="N116" s="14" t="str">
        <f>IF($A116="","",IF((F116&gt;0),"Review",IF((M116&gt;='Criteria'!$B$2),"Meets criteria","Review")))</f>
        <v/>
      </c>
    </row>
    <row r="117" spans="1:14" x14ac:dyDescent="0.25">
      <c r="B117" s="11"/>
      <c r="C117" s="11"/>
      <c r="D117" s="12"/>
      <c r="F117" s="12"/>
      <c r="H117" s="13" t="str">
        <f>IF($A117="","",IFERROR(ROUND((B117/C117),2),0))</f>
        <v/>
      </c>
      <c r="I117" s="13" t="str">
        <f>IF($A117="","",IF((H117&gt;=3),30,IF((H117&gt;=2.5),20,0)))</f>
        <v/>
      </c>
      <c r="J117" s="13" t="str">
        <f>IF($A117="","",IF((D117&gt;=700),25,IF((D117&gt;=620),15,5)))</f>
        <v/>
      </c>
      <c r="K117" s="13" t="str">
        <f>IF($A117="","",IF((E117="Positive"),25,IF((E117="No history"),15,0)))</f>
        <v/>
      </c>
      <c r="L117" s="13" t="str">
        <f>IF($A117="","",IF((G117="Verified positive"),20,IF((G117="Unverified"),10,0)))</f>
        <v/>
      </c>
      <c r="M117" s="13" t="str">
        <f>IF($A117="","",(((I117+J117)+K117)+L117))</f>
        <v/>
      </c>
      <c r="N117" s="14" t="str">
        <f>IF($A117="","",IF((F117&gt;0),"Review",IF((M117&gt;='Criteria'!$B$2),"Meets criteria","Review")))</f>
        <v/>
      </c>
    </row>
    <row r="118" spans="1:14" x14ac:dyDescent="0.25">
      <c r="B118" s="11"/>
      <c r="C118" s="11"/>
      <c r="D118" s="12"/>
      <c r="F118" s="12"/>
      <c r="H118" s="13" t="str">
        <f>IF($A118="","",IFERROR(ROUND((B118/C118),2),0))</f>
        <v/>
      </c>
      <c r="I118" s="13" t="str">
        <f>IF($A118="","",IF((H118&gt;=3),30,IF((H118&gt;=2.5),20,0)))</f>
        <v/>
      </c>
      <c r="J118" s="13" t="str">
        <f>IF($A118="","",IF((D118&gt;=700),25,IF((D118&gt;=620),15,5)))</f>
        <v/>
      </c>
      <c r="K118" s="13" t="str">
        <f>IF($A118="","",IF((E118="Positive"),25,IF((E118="No history"),15,0)))</f>
        <v/>
      </c>
      <c r="L118" s="13" t="str">
        <f>IF($A118="","",IF((G118="Verified positive"),20,IF((G118="Unverified"),10,0)))</f>
        <v/>
      </c>
      <c r="M118" s="13" t="str">
        <f>IF($A118="","",(((I118+J118)+K118)+L118))</f>
        <v/>
      </c>
      <c r="N118" s="14" t="str">
        <f>IF($A118="","",IF((F118&gt;0),"Review",IF((M118&gt;='Criteria'!$B$2),"Meets criteria","Review")))</f>
        <v/>
      </c>
    </row>
    <row r="119" spans="1:14" x14ac:dyDescent="0.25">
      <c r="B119" s="11"/>
      <c r="C119" s="11"/>
      <c r="D119" s="12"/>
      <c r="F119" s="12"/>
      <c r="H119" s="13" t="str">
        <f>IF($A119="","",IFERROR(ROUND((B119/C119),2),0))</f>
        <v/>
      </c>
      <c r="I119" s="13" t="str">
        <f>IF($A119="","",IF((H119&gt;=3),30,IF((H119&gt;=2.5),20,0)))</f>
        <v/>
      </c>
      <c r="J119" s="13" t="str">
        <f>IF($A119="","",IF((D119&gt;=700),25,IF((D119&gt;=620),15,5)))</f>
        <v/>
      </c>
      <c r="K119" s="13" t="str">
        <f>IF($A119="","",IF((E119="Positive"),25,IF((E119="No history"),15,0)))</f>
        <v/>
      </c>
      <c r="L119" s="13" t="str">
        <f>IF($A119="","",IF((G119="Verified positive"),20,IF((G119="Unverified"),10,0)))</f>
        <v/>
      </c>
      <c r="M119" s="13" t="str">
        <f>IF($A119="","",(((I119+J119)+K119)+L119))</f>
        <v/>
      </c>
      <c r="N119" s="14" t="str">
        <f>IF($A119="","",IF((F119&gt;0),"Review",IF((M119&gt;='Criteria'!$B$2),"Meets criteria","Review")))</f>
        <v/>
      </c>
    </row>
    <row r="120" spans="1:14" x14ac:dyDescent="0.25">
      <c r="B120" s="11"/>
      <c r="C120" s="11"/>
      <c r="D120" s="12"/>
      <c r="F120" s="12"/>
      <c r="H120" s="13" t="str">
        <f>IF($A120="","",IFERROR(ROUND((B120/C120),2),0))</f>
        <v/>
      </c>
      <c r="I120" s="13" t="str">
        <f>IF($A120="","",IF((H120&gt;=3),30,IF((H120&gt;=2.5),20,0)))</f>
        <v/>
      </c>
      <c r="J120" s="13" t="str">
        <f>IF($A120="","",IF((D120&gt;=700),25,IF((D120&gt;=620),15,5)))</f>
        <v/>
      </c>
      <c r="K120" s="13" t="str">
        <f>IF($A120="","",IF((E120="Positive"),25,IF((E120="No history"),15,0)))</f>
        <v/>
      </c>
      <c r="L120" s="13" t="str">
        <f>IF($A120="","",IF((G120="Verified positive"),20,IF((G120="Unverified"),10,0)))</f>
        <v/>
      </c>
      <c r="M120" s="13" t="str">
        <f>IF($A120="","",(((I120+J120)+K120)+L120))</f>
        <v/>
      </c>
      <c r="N120" s="14" t="str">
        <f>IF($A120="","",IF((F120&gt;0),"Review",IF((M120&gt;='Criteria'!$B$2),"Meets criteria","Review")))</f>
        <v/>
      </c>
    </row>
    <row r="121" spans="1:14" x14ac:dyDescent="0.25">
      <c r="B121" s="11"/>
      <c r="C121" s="11"/>
      <c r="D121" s="12"/>
      <c r="F121" s="12"/>
      <c r="H121" s="13" t="str">
        <f>IF($A121="","",IFERROR(ROUND((B121/C121),2),0))</f>
        <v/>
      </c>
      <c r="I121" s="13" t="str">
        <f>IF($A121="","",IF((H121&gt;=3),30,IF((H121&gt;=2.5),20,0)))</f>
        <v/>
      </c>
      <c r="J121" s="13" t="str">
        <f>IF($A121="","",IF((D121&gt;=700),25,IF((D121&gt;=620),15,5)))</f>
        <v/>
      </c>
      <c r="K121" s="13" t="str">
        <f>IF($A121="","",IF((E121="Positive"),25,IF((E121="No history"),15,0)))</f>
        <v/>
      </c>
      <c r="L121" s="13" t="str">
        <f>IF($A121="","",IF((G121="Verified positive"),20,IF((G121="Unverified"),10,0)))</f>
        <v/>
      </c>
      <c r="M121" s="13" t="str">
        <f>IF($A121="","",(((I121+J121)+K121)+L121))</f>
        <v/>
      </c>
      <c r="N121" s="14" t="str">
        <f>IF($A121="","",IF((F121&gt;0),"Review",IF((M121&gt;='Criteria'!$B$2),"Meets criteria","Review")))</f>
        <v/>
      </c>
    </row>
    <row r="122" spans="1:14" x14ac:dyDescent="0.25">
      <c r="B122" s="11"/>
      <c r="C122" s="11"/>
      <c r="D122" s="12"/>
      <c r="F122" s="12"/>
      <c r="H122" s="13" t="str">
        <f>IF($A122="","",IFERROR(ROUND((B122/C122),2),0))</f>
        <v/>
      </c>
      <c r="I122" s="13" t="str">
        <f>IF($A122="","",IF((H122&gt;=3),30,IF((H122&gt;=2.5),20,0)))</f>
        <v/>
      </c>
      <c r="J122" s="13" t="str">
        <f>IF($A122="","",IF((D122&gt;=700),25,IF((D122&gt;=620),15,5)))</f>
        <v/>
      </c>
      <c r="K122" s="13" t="str">
        <f>IF($A122="","",IF((E122="Positive"),25,IF((E122="No history"),15,0)))</f>
        <v/>
      </c>
      <c r="L122" s="13" t="str">
        <f>IF($A122="","",IF((G122="Verified positive"),20,IF((G122="Unverified"),10,0)))</f>
        <v/>
      </c>
      <c r="M122" s="13" t="str">
        <f>IF($A122="","",(((I122+J122)+K122)+L122))</f>
        <v/>
      </c>
      <c r="N122" s="14" t="str">
        <f>IF($A122="","",IF((F122&gt;0),"Review",IF((M122&gt;='Criteria'!$B$2),"Meets criteria","Review")))</f>
        <v/>
      </c>
    </row>
    <row r="123" spans="1:14" x14ac:dyDescent="0.25">
      <c r="B123" s="11"/>
      <c r="C123" s="11"/>
      <c r="D123" s="12"/>
      <c r="F123" s="12"/>
      <c r="H123" s="13" t="str">
        <f>IF($A123="","",IFERROR(ROUND((B123/C123),2),0))</f>
        <v/>
      </c>
      <c r="I123" s="13" t="str">
        <f>IF($A123="","",IF((H123&gt;=3),30,IF((H123&gt;=2.5),20,0)))</f>
        <v/>
      </c>
      <c r="J123" s="13" t="str">
        <f>IF($A123="","",IF((D123&gt;=700),25,IF((D123&gt;=620),15,5)))</f>
        <v/>
      </c>
      <c r="K123" s="13" t="str">
        <f>IF($A123="","",IF((E123="Positive"),25,IF((E123="No history"),15,0)))</f>
        <v/>
      </c>
      <c r="L123" s="13" t="str">
        <f>IF($A123="","",IF((G123="Verified positive"),20,IF((G123="Unverified"),10,0)))</f>
        <v/>
      </c>
      <c r="M123" s="13" t="str">
        <f>IF($A123="","",(((I123+J123)+K123)+L123))</f>
        <v/>
      </c>
      <c r="N123" s="14" t="str">
        <f>IF($A123="","",IF((F123&gt;0),"Review",IF((M123&gt;='Criteria'!$B$2),"Meets criteria","Review")))</f>
        <v/>
      </c>
    </row>
    <row r="124" spans="1:14" x14ac:dyDescent="0.25">
      <c r="B124" s="11"/>
      <c r="C124" s="11"/>
      <c r="D124" s="12"/>
      <c r="F124" s="12"/>
      <c r="H124" s="13" t="str">
        <f>IF($A124="","",IFERROR(ROUND((B124/C124),2),0))</f>
        <v/>
      </c>
      <c r="I124" s="13" t="str">
        <f>IF($A124="","",IF((H124&gt;=3),30,IF((H124&gt;=2.5),20,0)))</f>
        <v/>
      </c>
      <c r="J124" s="13" t="str">
        <f>IF($A124="","",IF((D124&gt;=700),25,IF((D124&gt;=620),15,5)))</f>
        <v/>
      </c>
      <c r="K124" s="13" t="str">
        <f>IF($A124="","",IF((E124="Positive"),25,IF((E124="No history"),15,0)))</f>
        <v/>
      </c>
      <c r="L124" s="13" t="str">
        <f>IF($A124="","",IF((G124="Verified positive"),20,IF((G124="Unverified"),10,0)))</f>
        <v/>
      </c>
      <c r="M124" s="13" t="str">
        <f>IF($A124="","",(((I124+J124)+K124)+L124))</f>
        <v/>
      </c>
      <c r="N124" s="14" t="str">
        <f>IF($A124="","",IF((F124&gt;0),"Review",IF((M124&gt;='Criteria'!$B$2),"Meets criteria","Review")))</f>
        <v/>
      </c>
    </row>
    <row r="125" spans="1:14" x14ac:dyDescent="0.25">
      <c r="B125" s="11"/>
      <c r="C125" s="11"/>
      <c r="D125" s="12"/>
      <c r="F125" s="12"/>
      <c r="H125" s="13" t="str">
        <f>IF($A125="","",IFERROR(ROUND((B125/C125),2),0))</f>
        <v/>
      </c>
      <c r="I125" s="13" t="str">
        <f>IF($A125="","",IF((H125&gt;=3),30,IF((H125&gt;=2.5),20,0)))</f>
        <v/>
      </c>
      <c r="J125" s="13" t="str">
        <f>IF($A125="","",IF((D125&gt;=700),25,IF((D125&gt;=620),15,5)))</f>
        <v/>
      </c>
      <c r="K125" s="13" t="str">
        <f>IF($A125="","",IF((E125="Positive"),25,IF((E125="No history"),15,0)))</f>
        <v/>
      </c>
      <c r="L125" s="13" t="str">
        <f>IF($A125="","",IF((G125="Verified positive"),20,IF((G125="Unverified"),10,0)))</f>
        <v/>
      </c>
      <c r="M125" s="13" t="str">
        <f>IF($A125="","",(((I125+J125)+K125)+L125))</f>
        <v/>
      </c>
      <c r="N125" s="14" t="str">
        <f>IF($A125="","",IF((F125&gt;0),"Review",IF((M125&gt;='Criteria'!$B$2),"Meets criteria","Review")))</f>
        <v/>
      </c>
    </row>
    <row r="126" spans="1:14" x14ac:dyDescent="0.25">
      <c r="B126" s="11"/>
      <c r="C126" s="11"/>
      <c r="D126" s="12"/>
      <c r="F126" s="12"/>
      <c r="H126" s="13" t="str">
        <f>IF($A126="","",IFERROR(ROUND((B126/C126),2),0))</f>
        <v/>
      </c>
      <c r="I126" s="13" t="str">
        <f>IF($A126="","",IF((H126&gt;=3),30,IF((H126&gt;=2.5),20,0)))</f>
        <v/>
      </c>
      <c r="J126" s="13" t="str">
        <f>IF($A126="","",IF((D126&gt;=700),25,IF((D126&gt;=620),15,5)))</f>
        <v/>
      </c>
      <c r="K126" s="13" t="str">
        <f>IF($A126="","",IF((E126="Positive"),25,IF((E126="No history"),15,0)))</f>
        <v/>
      </c>
      <c r="L126" s="13" t="str">
        <f>IF($A126="","",IF((G126="Verified positive"),20,IF((G126="Unverified"),10,0)))</f>
        <v/>
      </c>
      <c r="M126" s="13" t="str">
        <f>IF($A126="","",(((I126+J126)+K126)+L126))</f>
        <v/>
      </c>
      <c r="N126" s="14" t="str">
        <f>IF($A126="","",IF((F126&gt;0),"Review",IF((M126&gt;='Criteria'!$B$2),"Meets criteria","Review")))</f>
        <v/>
      </c>
    </row>
    <row r="127" spans="1:14" x14ac:dyDescent="0.25">
      <c r="B127" s="11"/>
      <c r="C127" s="11"/>
      <c r="D127" s="12"/>
      <c r="F127" s="12"/>
      <c r="H127" s="13" t="str">
        <f>IF($A127="","",IFERROR(ROUND((B127/C127),2),0))</f>
        <v/>
      </c>
      <c r="I127" s="13" t="str">
        <f>IF($A127="","",IF((H127&gt;=3),30,IF((H127&gt;=2.5),20,0)))</f>
        <v/>
      </c>
      <c r="J127" s="13" t="str">
        <f>IF($A127="","",IF((D127&gt;=700),25,IF((D127&gt;=620),15,5)))</f>
        <v/>
      </c>
      <c r="K127" s="13" t="str">
        <f>IF($A127="","",IF((E127="Positive"),25,IF((E127="No history"),15,0)))</f>
        <v/>
      </c>
      <c r="L127" s="13" t="str">
        <f>IF($A127="","",IF((G127="Verified positive"),20,IF((G127="Unverified"),10,0)))</f>
        <v/>
      </c>
      <c r="M127" s="13" t="str">
        <f>IF($A127="","",(((I127+J127)+K127)+L127))</f>
        <v/>
      </c>
      <c r="N127" s="14" t="str">
        <f>IF($A127="","",IF((F127&gt;0),"Review",IF((M127&gt;='Criteria'!$B$2),"Meets criteria","Review")))</f>
        <v/>
      </c>
    </row>
    <row r="128" spans="1:14" x14ac:dyDescent="0.25">
      <c r="B128" s="11"/>
      <c r="C128" s="11"/>
      <c r="D128" s="12"/>
      <c r="F128" s="12"/>
      <c r="H128" s="13" t="str">
        <f>IF($A128="","",IFERROR(ROUND((B128/C128),2),0))</f>
        <v/>
      </c>
      <c r="I128" s="13" t="str">
        <f>IF($A128="","",IF((H128&gt;=3),30,IF((H128&gt;=2.5),20,0)))</f>
        <v/>
      </c>
      <c r="J128" s="13" t="str">
        <f>IF($A128="","",IF((D128&gt;=700),25,IF((D128&gt;=620),15,5)))</f>
        <v/>
      </c>
      <c r="K128" s="13" t="str">
        <f>IF($A128="","",IF((E128="Positive"),25,IF((E128="No history"),15,0)))</f>
        <v/>
      </c>
      <c r="L128" s="13" t="str">
        <f>IF($A128="","",IF((G128="Verified positive"),20,IF((G128="Unverified"),10,0)))</f>
        <v/>
      </c>
      <c r="M128" s="13" t="str">
        <f>IF($A128="","",(((I128+J128)+K128)+L128))</f>
        <v/>
      </c>
      <c r="N128" s="14" t="str">
        <f>IF($A128="","",IF((F128&gt;0),"Review",IF((M128&gt;='Criteria'!$B$2),"Meets criteria","Review")))</f>
        <v/>
      </c>
    </row>
    <row r="129" spans="1:14" x14ac:dyDescent="0.25">
      <c r="B129" s="11"/>
      <c r="C129" s="11"/>
      <c r="D129" s="12"/>
      <c r="F129" s="12"/>
      <c r="H129" s="13" t="str">
        <f>IF($A129="","",IFERROR(ROUND((B129/C129),2),0))</f>
        <v/>
      </c>
      <c r="I129" s="13" t="str">
        <f>IF($A129="","",IF((H129&gt;=3),30,IF((H129&gt;=2.5),20,0)))</f>
        <v/>
      </c>
      <c r="J129" s="13" t="str">
        <f>IF($A129="","",IF((D129&gt;=700),25,IF((D129&gt;=620),15,5)))</f>
        <v/>
      </c>
      <c r="K129" s="13" t="str">
        <f>IF($A129="","",IF((E129="Positive"),25,IF((E129="No history"),15,0)))</f>
        <v/>
      </c>
      <c r="L129" s="13" t="str">
        <f>IF($A129="","",IF((G129="Verified positive"),20,IF((G129="Unverified"),10,0)))</f>
        <v/>
      </c>
      <c r="M129" s="13" t="str">
        <f>IF($A129="","",(((I129+J129)+K129)+L129))</f>
        <v/>
      </c>
      <c r="N129" s="14" t="str">
        <f>IF($A129="","",IF((F129&gt;0),"Review",IF((M129&gt;='Criteria'!$B$2),"Meets criteria","Review")))</f>
        <v/>
      </c>
    </row>
    <row r="130" spans="1:14" x14ac:dyDescent="0.25">
      <c r="B130" s="11"/>
      <c r="C130" s="11"/>
      <c r="D130" s="12"/>
      <c r="F130" s="12"/>
      <c r="H130" s="13" t="str">
        <f>IF($A130="","",IFERROR(ROUND((B130/C130),2),0))</f>
        <v/>
      </c>
      <c r="I130" s="13" t="str">
        <f>IF($A130="","",IF((H130&gt;=3),30,IF((H130&gt;=2.5),20,0)))</f>
        <v/>
      </c>
      <c r="J130" s="13" t="str">
        <f>IF($A130="","",IF((D130&gt;=700),25,IF((D130&gt;=620),15,5)))</f>
        <v/>
      </c>
      <c r="K130" s="13" t="str">
        <f>IF($A130="","",IF((E130="Positive"),25,IF((E130="No history"),15,0)))</f>
        <v/>
      </c>
      <c r="L130" s="13" t="str">
        <f>IF($A130="","",IF((G130="Verified positive"),20,IF((G130="Unverified"),10,0)))</f>
        <v/>
      </c>
      <c r="M130" s="13" t="str">
        <f>IF($A130="","",(((I130+J130)+K130)+L130))</f>
        <v/>
      </c>
      <c r="N130" s="14" t="str">
        <f>IF($A130="","",IF((F130&gt;0),"Review",IF((M130&gt;='Criteria'!$B$2),"Meets criteria","Review")))</f>
        <v/>
      </c>
    </row>
    <row r="131" spans="1:14" x14ac:dyDescent="0.25">
      <c r="B131" s="11"/>
      <c r="C131" s="11"/>
      <c r="D131" s="12"/>
      <c r="F131" s="12"/>
      <c r="H131" s="13" t="str">
        <f>IF($A131="","",IFERROR(ROUND((B131/C131),2),0))</f>
        <v/>
      </c>
      <c r="I131" s="13" t="str">
        <f>IF($A131="","",IF((H131&gt;=3),30,IF((H131&gt;=2.5),20,0)))</f>
        <v/>
      </c>
      <c r="J131" s="13" t="str">
        <f>IF($A131="","",IF((D131&gt;=700),25,IF((D131&gt;=620),15,5)))</f>
        <v/>
      </c>
      <c r="K131" s="13" t="str">
        <f>IF($A131="","",IF((E131="Positive"),25,IF((E131="No history"),15,0)))</f>
        <v/>
      </c>
      <c r="L131" s="13" t="str">
        <f>IF($A131="","",IF((G131="Verified positive"),20,IF((G131="Unverified"),10,0)))</f>
        <v/>
      </c>
      <c r="M131" s="13" t="str">
        <f>IF($A131="","",(((I131+J131)+K131)+L131))</f>
        <v/>
      </c>
      <c r="N131" s="14" t="str">
        <f>IF($A131="","",IF((F131&gt;0),"Review",IF((M131&gt;='Criteria'!$B$2),"Meets criteria","Review")))</f>
        <v/>
      </c>
    </row>
    <row r="132" spans="1:14" x14ac:dyDescent="0.25">
      <c r="B132" s="11"/>
      <c r="C132" s="11"/>
      <c r="D132" s="12"/>
      <c r="F132" s="12"/>
      <c r="H132" s="13" t="str">
        <f>IF($A132="","",IFERROR(ROUND((B132/C132),2),0))</f>
        <v/>
      </c>
      <c r="I132" s="13" t="str">
        <f>IF($A132="","",IF((H132&gt;=3),30,IF((H132&gt;=2.5),20,0)))</f>
        <v/>
      </c>
      <c r="J132" s="13" t="str">
        <f>IF($A132="","",IF((D132&gt;=700),25,IF((D132&gt;=620),15,5)))</f>
        <v/>
      </c>
      <c r="K132" s="13" t="str">
        <f>IF($A132="","",IF((E132="Positive"),25,IF((E132="No history"),15,0)))</f>
        <v/>
      </c>
      <c r="L132" s="13" t="str">
        <f>IF($A132="","",IF((G132="Verified positive"),20,IF((G132="Unverified"),10,0)))</f>
        <v/>
      </c>
      <c r="M132" s="13" t="str">
        <f>IF($A132="","",(((I132+J132)+K132)+L132))</f>
        <v/>
      </c>
      <c r="N132" s="14" t="str">
        <f>IF($A132="","",IF((F132&gt;0),"Review",IF((M132&gt;='Criteria'!$B$2),"Meets criteria","Review")))</f>
        <v/>
      </c>
    </row>
    <row r="133" spans="1:14" x14ac:dyDescent="0.25">
      <c r="B133" s="11"/>
      <c r="C133" s="11"/>
      <c r="D133" s="12"/>
      <c r="F133" s="12"/>
      <c r="H133" s="13" t="str">
        <f>IF($A133="","",IFERROR(ROUND((B133/C133),2),0))</f>
        <v/>
      </c>
      <c r="I133" s="13" t="str">
        <f>IF($A133="","",IF((H133&gt;=3),30,IF((H133&gt;=2.5),20,0)))</f>
        <v/>
      </c>
      <c r="J133" s="13" t="str">
        <f>IF($A133="","",IF((D133&gt;=700),25,IF((D133&gt;=620),15,5)))</f>
        <v/>
      </c>
      <c r="K133" s="13" t="str">
        <f>IF($A133="","",IF((E133="Positive"),25,IF((E133="No history"),15,0)))</f>
        <v/>
      </c>
      <c r="L133" s="13" t="str">
        <f>IF($A133="","",IF((G133="Verified positive"),20,IF((G133="Unverified"),10,0)))</f>
        <v/>
      </c>
      <c r="M133" s="13" t="str">
        <f>IF($A133="","",(((I133+J133)+K133)+L133))</f>
        <v/>
      </c>
      <c r="N133" s="14" t="str">
        <f>IF($A133="","",IF((F133&gt;0),"Review",IF((M133&gt;='Criteria'!$B$2),"Meets criteria","Review")))</f>
        <v/>
      </c>
    </row>
    <row r="134" spans="1:14" x14ac:dyDescent="0.25">
      <c r="B134" s="11"/>
      <c r="C134" s="11"/>
      <c r="D134" s="12"/>
      <c r="F134" s="12"/>
      <c r="H134" s="13" t="str">
        <f>IF($A134="","",IFERROR(ROUND((B134/C134),2),0))</f>
        <v/>
      </c>
      <c r="I134" s="13" t="str">
        <f>IF($A134="","",IF((H134&gt;=3),30,IF((H134&gt;=2.5),20,0)))</f>
        <v/>
      </c>
      <c r="J134" s="13" t="str">
        <f>IF($A134="","",IF((D134&gt;=700),25,IF((D134&gt;=620),15,5)))</f>
        <v/>
      </c>
      <c r="K134" s="13" t="str">
        <f>IF($A134="","",IF((E134="Positive"),25,IF((E134="No history"),15,0)))</f>
        <v/>
      </c>
      <c r="L134" s="13" t="str">
        <f>IF($A134="","",IF((G134="Verified positive"),20,IF((G134="Unverified"),10,0)))</f>
        <v/>
      </c>
      <c r="M134" s="13" t="str">
        <f>IF($A134="","",(((I134+J134)+K134)+L134))</f>
        <v/>
      </c>
      <c r="N134" s="14" t="str">
        <f>IF($A134="","",IF((F134&gt;0),"Review",IF((M134&gt;='Criteria'!$B$2),"Meets criteria","Review")))</f>
        <v/>
      </c>
    </row>
    <row r="135" spans="1:14" x14ac:dyDescent="0.25">
      <c r="B135" s="11"/>
      <c r="C135" s="11"/>
      <c r="D135" s="12"/>
      <c r="F135" s="12"/>
      <c r="H135" s="13" t="str">
        <f>IF($A135="","",IFERROR(ROUND((B135/C135),2),0))</f>
        <v/>
      </c>
      <c r="I135" s="13" t="str">
        <f>IF($A135="","",IF((H135&gt;=3),30,IF((H135&gt;=2.5),20,0)))</f>
        <v/>
      </c>
      <c r="J135" s="13" t="str">
        <f>IF($A135="","",IF((D135&gt;=700),25,IF((D135&gt;=620),15,5)))</f>
        <v/>
      </c>
      <c r="K135" s="13" t="str">
        <f>IF($A135="","",IF((E135="Positive"),25,IF((E135="No history"),15,0)))</f>
        <v/>
      </c>
      <c r="L135" s="13" t="str">
        <f>IF($A135="","",IF((G135="Verified positive"),20,IF((G135="Unverified"),10,0)))</f>
        <v/>
      </c>
      <c r="M135" s="13" t="str">
        <f>IF($A135="","",(((I135+J135)+K135)+L135))</f>
        <v/>
      </c>
      <c r="N135" s="14" t="str">
        <f>IF($A135="","",IF((F135&gt;0),"Review",IF((M135&gt;='Criteria'!$B$2),"Meets criteria","Review")))</f>
        <v/>
      </c>
    </row>
    <row r="136" spans="1:14" x14ac:dyDescent="0.25">
      <c r="B136" s="11"/>
      <c r="C136" s="11"/>
      <c r="D136" s="12"/>
      <c r="F136" s="12"/>
      <c r="H136" s="13" t="str">
        <f>IF($A136="","",IFERROR(ROUND((B136/C136),2),0))</f>
        <v/>
      </c>
      <c r="I136" s="13" t="str">
        <f>IF($A136="","",IF((H136&gt;=3),30,IF((H136&gt;=2.5),20,0)))</f>
        <v/>
      </c>
      <c r="J136" s="13" t="str">
        <f>IF($A136="","",IF((D136&gt;=700),25,IF((D136&gt;=620),15,5)))</f>
        <v/>
      </c>
      <c r="K136" s="13" t="str">
        <f>IF($A136="","",IF((E136="Positive"),25,IF((E136="No history"),15,0)))</f>
        <v/>
      </c>
      <c r="L136" s="13" t="str">
        <f>IF($A136="","",IF((G136="Verified positive"),20,IF((G136="Unverified"),10,0)))</f>
        <v/>
      </c>
      <c r="M136" s="13" t="str">
        <f>IF($A136="","",(((I136+J136)+K136)+L136))</f>
        <v/>
      </c>
      <c r="N136" s="14" t="str">
        <f>IF($A136="","",IF((F136&gt;0),"Review",IF((M136&gt;='Criteria'!$B$2),"Meets criteria","Review")))</f>
        <v/>
      </c>
    </row>
    <row r="137" spans="1:14" x14ac:dyDescent="0.25">
      <c r="B137" s="11"/>
      <c r="C137" s="11"/>
      <c r="D137" s="12"/>
      <c r="F137" s="12"/>
      <c r="H137" s="13" t="str">
        <f>IF($A137="","",IFERROR(ROUND((B137/C137),2),0))</f>
        <v/>
      </c>
      <c r="I137" s="13" t="str">
        <f>IF($A137="","",IF((H137&gt;=3),30,IF((H137&gt;=2.5),20,0)))</f>
        <v/>
      </c>
      <c r="J137" s="13" t="str">
        <f>IF($A137="","",IF((D137&gt;=700),25,IF((D137&gt;=620),15,5)))</f>
        <v/>
      </c>
      <c r="K137" s="13" t="str">
        <f>IF($A137="","",IF((E137="Positive"),25,IF((E137="No history"),15,0)))</f>
        <v/>
      </c>
      <c r="L137" s="13" t="str">
        <f>IF($A137="","",IF((G137="Verified positive"),20,IF((G137="Unverified"),10,0)))</f>
        <v/>
      </c>
      <c r="M137" s="13" t="str">
        <f>IF($A137="","",(((I137+J137)+K137)+L137))</f>
        <v/>
      </c>
      <c r="N137" s="14" t="str">
        <f>IF($A137="","",IF((F137&gt;0),"Review",IF((M137&gt;='Criteria'!$B$2),"Meets criteria","Review")))</f>
        <v/>
      </c>
    </row>
    <row r="138" spans="1:14" x14ac:dyDescent="0.25">
      <c r="B138" s="11"/>
      <c r="C138" s="11"/>
      <c r="D138" s="12"/>
      <c r="F138" s="12"/>
      <c r="H138" s="13" t="str">
        <f>IF($A138="","",IFERROR(ROUND((B138/C138),2),0))</f>
        <v/>
      </c>
      <c r="I138" s="13" t="str">
        <f>IF($A138="","",IF((H138&gt;=3),30,IF((H138&gt;=2.5),20,0)))</f>
        <v/>
      </c>
      <c r="J138" s="13" t="str">
        <f>IF($A138="","",IF((D138&gt;=700),25,IF((D138&gt;=620),15,5)))</f>
        <v/>
      </c>
      <c r="K138" s="13" t="str">
        <f>IF($A138="","",IF((E138="Positive"),25,IF((E138="No history"),15,0)))</f>
        <v/>
      </c>
      <c r="L138" s="13" t="str">
        <f>IF($A138="","",IF((G138="Verified positive"),20,IF((G138="Unverified"),10,0)))</f>
        <v/>
      </c>
      <c r="M138" s="13" t="str">
        <f>IF($A138="","",(((I138+J138)+K138)+L138))</f>
        <v/>
      </c>
      <c r="N138" s="14" t="str">
        <f>IF($A138="","",IF((F138&gt;0),"Review",IF((M138&gt;='Criteria'!$B$2),"Meets criteria","Review")))</f>
        <v/>
      </c>
    </row>
    <row r="139" spans="1:14" x14ac:dyDescent="0.25">
      <c r="B139" s="11"/>
      <c r="C139" s="11"/>
      <c r="D139" s="12"/>
      <c r="F139" s="12"/>
      <c r="H139" s="13" t="str">
        <f>IF($A139="","",IFERROR(ROUND((B139/C139),2),0))</f>
        <v/>
      </c>
      <c r="I139" s="13" t="str">
        <f>IF($A139="","",IF((H139&gt;=3),30,IF((H139&gt;=2.5),20,0)))</f>
        <v/>
      </c>
      <c r="J139" s="13" t="str">
        <f>IF($A139="","",IF((D139&gt;=700),25,IF((D139&gt;=620),15,5)))</f>
        <v/>
      </c>
      <c r="K139" s="13" t="str">
        <f>IF($A139="","",IF((E139="Positive"),25,IF((E139="No history"),15,0)))</f>
        <v/>
      </c>
      <c r="L139" s="13" t="str">
        <f>IF($A139="","",IF((G139="Verified positive"),20,IF((G139="Unverified"),10,0)))</f>
        <v/>
      </c>
      <c r="M139" s="13" t="str">
        <f>IF($A139="","",(((I139+J139)+K139)+L139))</f>
        <v/>
      </c>
      <c r="N139" s="14" t="str">
        <f>IF($A139="","",IF((F139&gt;0),"Review",IF((M139&gt;='Criteria'!$B$2),"Meets criteria","Review")))</f>
        <v/>
      </c>
    </row>
    <row r="140" spans="1:14" x14ac:dyDescent="0.25">
      <c r="B140" s="11"/>
      <c r="C140" s="11"/>
      <c r="D140" s="12"/>
      <c r="F140" s="12"/>
      <c r="H140" s="13" t="str">
        <f>IF($A140="","",IFERROR(ROUND((B140/C140),2),0))</f>
        <v/>
      </c>
      <c r="I140" s="13" t="str">
        <f>IF($A140="","",IF((H140&gt;=3),30,IF((H140&gt;=2.5),20,0)))</f>
        <v/>
      </c>
      <c r="J140" s="13" t="str">
        <f>IF($A140="","",IF((D140&gt;=700),25,IF((D140&gt;=620),15,5)))</f>
        <v/>
      </c>
      <c r="K140" s="13" t="str">
        <f>IF($A140="","",IF((E140="Positive"),25,IF((E140="No history"),15,0)))</f>
        <v/>
      </c>
      <c r="L140" s="13" t="str">
        <f>IF($A140="","",IF((G140="Verified positive"),20,IF((G140="Unverified"),10,0)))</f>
        <v/>
      </c>
      <c r="M140" s="13" t="str">
        <f>IF($A140="","",(((I140+J140)+K140)+L140))</f>
        <v/>
      </c>
      <c r="N140" s="14" t="str">
        <f>IF($A140="","",IF((F140&gt;0),"Review",IF((M140&gt;='Criteria'!$B$2),"Meets criteria","Review")))</f>
        <v/>
      </c>
    </row>
    <row r="141" spans="1:14" x14ac:dyDescent="0.25">
      <c r="B141" s="11"/>
      <c r="C141" s="11"/>
      <c r="D141" s="12"/>
      <c r="F141" s="12"/>
      <c r="H141" s="13" t="str">
        <f>IF($A141="","",IFERROR(ROUND((B141/C141),2),0))</f>
        <v/>
      </c>
      <c r="I141" s="13" t="str">
        <f>IF($A141="","",IF((H141&gt;=3),30,IF((H141&gt;=2.5),20,0)))</f>
        <v/>
      </c>
      <c r="J141" s="13" t="str">
        <f>IF($A141="","",IF((D141&gt;=700),25,IF((D141&gt;=620),15,5)))</f>
        <v/>
      </c>
      <c r="K141" s="13" t="str">
        <f>IF($A141="","",IF((E141="Positive"),25,IF((E141="No history"),15,0)))</f>
        <v/>
      </c>
      <c r="L141" s="13" t="str">
        <f>IF($A141="","",IF((G141="Verified positive"),20,IF((G141="Unverified"),10,0)))</f>
        <v/>
      </c>
      <c r="M141" s="13" t="str">
        <f>IF($A141="","",(((I141+J141)+K141)+L141))</f>
        <v/>
      </c>
      <c r="N141" s="14" t="str">
        <f>IF($A141="","",IF((F141&gt;0),"Review",IF((M141&gt;='Criteria'!$B$2),"Meets criteria","Review")))</f>
        <v/>
      </c>
    </row>
    <row r="142" spans="1:14" x14ac:dyDescent="0.25">
      <c r="B142" s="11"/>
      <c r="C142" s="11"/>
      <c r="D142" s="12"/>
      <c r="F142" s="12"/>
      <c r="H142" s="13" t="str">
        <f>IF($A142="","",IFERROR(ROUND((B142/C142),2),0))</f>
        <v/>
      </c>
      <c r="I142" s="13" t="str">
        <f>IF($A142="","",IF((H142&gt;=3),30,IF((H142&gt;=2.5),20,0)))</f>
        <v/>
      </c>
      <c r="J142" s="13" t="str">
        <f>IF($A142="","",IF((D142&gt;=700),25,IF((D142&gt;=620),15,5)))</f>
        <v/>
      </c>
      <c r="K142" s="13" t="str">
        <f>IF($A142="","",IF((E142="Positive"),25,IF((E142="No history"),15,0)))</f>
        <v/>
      </c>
      <c r="L142" s="13" t="str">
        <f>IF($A142="","",IF((G142="Verified positive"),20,IF((G142="Unverified"),10,0)))</f>
        <v/>
      </c>
      <c r="M142" s="13" t="str">
        <f>IF($A142="","",(((I142+J142)+K142)+L142))</f>
        <v/>
      </c>
      <c r="N142" s="14" t="str">
        <f>IF($A142="","",IF((F142&gt;0),"Review",IF((M142&gt;='Criteria'!$B$2),"Meets criteria","Review")))</f>
        <v/>
      </c>
    </row>
    <row r="143" spans="1:14" x14ac:dyDescent="0.25">
      <c r="B143" s="11"/>
      <c r="C143" s="11"/>
      <c r="D143" s="12"/>
      <c r="F143" s="12"/>
      <c r="H143" s="13" t="str">
        <f>IF($A143="","",IFERROR(ROUND((B143/C143),2),0))</f>
        <v/>
      </c>
      <c r="I143" s="13" t="str">
        <f>IF($A143="","",IF((H143&gt;=3),30,IF((H143&gt;=2.5),20,0)))</f>
        <v/>
      </c>
      <c r="J143" s="13" t="str">
        <f>IF($A143="","",IF((D143&gt;=700),25,IF((D143&gt;=620),15,5)))</f>
        <v/>
      </c>
      <c r="K143" s="13" t="str">
        <f>IF($A143="","",IF((E143="Positive"),25,IF((E143="No history"),15,0)))</f>
        <v/>
      </c>
      <c r="L143" s="13" t="str">
        <f>IF($A143="","",IF((G143="Verified positive"),20,IF((G143="Unverified"),10,0)))</f>
        <v/>
      </c>
      <c r="M143" s="13" t="str">
        <f>IF($A143="","",(((I143+J143)+K143)+L143))</f>
        <v/>
      </c>
      <c r="N143" s="14" t="str">
        <f>IF($A143="","",IF((F143&gt;0),"Review",IF((M143&gt;='Criteria'!$B$2),"Meets criteria","Review")))</f>
        <v/>
      </c>
    </row>
    <row r="144" spans="1:14" x14ac:dyDescent="0.25">
      <c r="B144" s="11"/>
      <c r="C144" s="11"/>
      <c r="D144" s="12"/>
      <c r="F144" s="12"/>
      <c r="H144" s="13" t="str">
        <f>IF($A144="","",IFERROR(ROUND((B144/C144),2),0))</f>
        <v/>
      </c>
      <c r="I144" s="13" t="str">
        <f>IF($A144="","",IF((H144&gt;=3),30,IF((H144&gt;=2.5),20,0)))</f>
        <v/>
      </c>
      <c r="J144" s="13" t="str">
        <f>IF($A144="","",IF((D144&gt;=700),25,IF((D144&gt;=620),15,5)))</f>
        <v/>
      </c>
      <c r="K144" s="13" t="str">
        <f>IF($A144="","",IF((E144="Positive"),25,IF((E144="No history"),15,0)))</f>
        <v/>
      </c>
      <c r="L144" s="13" t="str">
        <f>IF($A144="","",IF((G144="Verified positive"),20,IF((G144="Unverified"),10,0)))</f>
        <v/>
      </c>
      <c r="M144" s="13" t="str">
        <f>IF($A144="","",(((I144+J144)+K144)+L144))</f>
        <v/>
      </c>
      <c r="N144" s="14" t="str">
        <f>IF($A144="","",IF((F144&gt;0),"Review",IF((M144&gt;='Criteria'!$B$2),"Meets criteria","Review")))</f>
        <v/>
      </c>
    </row>
    <row r="145" spans="1:14" x14ac:dyDescent="0.25">
      <c r="B145" s="11"/>
      <c r="C145" s="11"/>
      <c r="D145" s="12"/>
      <c r="F145" s="12"/>
      <c r="H145" s="13" t="str">
        <f>IF($A145="","",IFERROR(ROUND((B145/C145),2),0))</f>
        <v/>
      </c>
      <c r="I145" s="13" t="str">
        <f>IF($A145="","",IF((H145&gt;=3),30,IF((H145&gt;=2.5),20,0)))</f>
        <v/>
      </c>
      <c r="J145" s="13" t="str">
        <f>IF($A145="","",IF((D145&gt;=700),25,IF((D145&gt;=620),15,5)))</f>
        <v/>
      </c>
      <c r="K145" s="13" t="str">
        <f>IF($A145="","",IF((E145="Positive"),25,IF((E145="No history"),15,0)))</f>
        <v/>
      </c>
      <c r="L145" s="13" t="str">
        <f>IF($A145="","",IF((G145="Verified positive"),20,IF((G145="Unverified"),10,0)))</f>
        <v/>
      </c>
      <c r="M145" s="13" t="str">
        <f>IF($A145="","",(((I145+J145)+K145)+L145))</f>
        <v/>
      </c>
      <c r="N145" s="14" t="str">
        <f>IF($A145="","",IF((F145&gt;0),"Review",IF((M145&gt;='Criteria'!$B$2),"Meets criteria","Review")))</f>
        <v/>
      </c>
    </row>
    <row r="146" spans="1:14" x14ac:dyDescent="0.25">
      <c r="B146" s="11"/>
      <c r="C146" s="11"/>
      <c r="D146" s="12"/>
      <c r="F146" s="12"/>
      <c r="H146" s="13" t="str">
        <f>IF($A146="","",IFERROR(ROUND((B146/C146),2),0))</f>
        <v/>
      </c>
      <c r="I146" s="13" t="str">
        <f>IF($A146="","",IF((H146&gt;=3),30,IF((H146&gt;=2.5),20,0)))</f>
        <v/>
      </c>
      <c r="J146" s="13" t="str">
        <f>IF($A146="","",IF((D146&gt;=700),25,IF((D146&gt;=620),15,5)))</f>
        <v/>
      </c>
      <c r="K146" s="13" t="str">
        <f>IF($A146="","",IF((E146="Positive"),25,IF((E146="No history"),15,0)))</f>
        <v/>
      </c>
      <c r="L146" s="13" t="str">
        <f>IF($A146="","",IF((G146="Verified positive"),20,IF((G146="Unverified"),10,0)))</f>
        <v/>
      </c>
      <c r="M146" s="13" t="str">
        <f>IF($A146="","",(((I146+J146)+K146)+L146))</f>
        <v/>
      </c>
      <c r="N146" s="14" t="str">
        <f>IF($A146="","",IF((F146&gt;0),"Review",IF((M146&gt;='Criteria'!$B$2),"Meets criteria","Review")))</f>
        <v/>
      </c>
    </row>
    <row r="147" spans="1:14" x14ac:dyDescent="0.25">
      <c r="B147" s="11"/>
      <c r="C147" s="11"/>
      <c r="D147" s="12"/>
      <c r="F147" s="12"/>
      <c r="H147" s="13" t="str">
        <f>IF($A147="","",IFERROR(ROUND((B147/C147),2),0))</f>
        <v/>
      </c>
      <c r="I147" s="13" t="str">
        <f>IF($A147="","",IF((H147&gt;=3),30,IF((H147&gt;=2.5),20,0)))</f>
        <v/>
      </c>
      <c r="J147" s="13" t="str">
        <f>IF($A147="","",IF((D147&gt;=700),25,IF((D147&gt;=620),15,5)))</f>
        <v/>
      </c>
      <c r="K147" s="13" t="str">
        <f>IF($A147="","",IF((E147="Positive"),25,IF((E147="No history"),15,0)))</f>
        <v/>
      </c>
      <c r="L147" s="13" t="str">
        <f>IF($A147="","",IF((G147="Verified positive"),20,IF((G147="Unverified"),10,0)))</f>
        <v/>
      </c>
      <c r="M147" s="13" t="str">
        <f>IF($A147="","",(((I147+J147)+K147)+L147))</f>
        <v/>
      </c>
      <c r="N147" s="14" t="str">
        <f>IF($A147="","",IF((F147&gt;0),"Review",IF((M147&gt;='Criteria'!$B$2),"Meets criteria","Review")))</f>
        <v/>
      </c>
    </row>
    <row r="148" spans="1:14" x14ac:dyDescent="0.25">
      <c r="B148" s="11"/>
      <c r="C148" s="11"/>
      <c r="D148" s="12"/>
      <c r="F148" s="12"/>
      <c r="H148" s="13" t="str">
        <f>IF($A148="","",IFERROR(ROUND((B148/C148),2),0))</f>
        <v/>
      </c>
      <c r="I148" s="13" t="str">
        <f>IF($A148="","",IF((H148&gt;=3),30,IF((H148&gt;=2.5),20,0)))</f>
        <v/>
      </c>
      <c r="J148" s="13" t="str">
        <f>IF($A148="","",IF((D148&gt;=700),25,IF((D148&gt;=620),15,5)))</f>
        <v/>
      </c>
      <c r="K148" s="13" t="str">
        <f>IF($A148="","",IF((E148="Positive"),25,IF((E148="No history"),15,0)))</f>
        <v/>
      </c>
      <c r="L148" s="13" t="str">
        <f>IF($A148="","",IF((G148="Verified positive"),20,IF((G148="Unverified"),10,0)))</f>
        <v/>
      </c>
      <c r="M148" s="13" t="str">
        <f>IF($A148="","",(((I148+J148)+K148)+L148))</f>
        <v/>
      </c>
      <c r="N148" s="14" t="str">
        <f>IF($A148="","",IF((F148&gt;0),"Review",IF((M148&gt;='Criteria'!$B$2),"Meets criteria","Review")))</f>
        <v/>
      </c>
    </row>
    <row r="149" spans="1:14" x14ac:dyDescent="0.25">
      <c r="B149" s="11"/>
      <c r="C149" s="11"/>
      <c r="D149" s="12"/>
      <c r="F149" s="12"/>
      <c r="H149" s="13" t="str">
        <f>IF($A149="","",IFERROR(ROUND((B149/C149),2),0))</f>
        <v/>
      </c>
      <c r="I149" s="13" t="str">
        <f>IF($A149="","",IF((H149&gt;=3),30,IF((H149&gt;=2.5),20,0)))</f>
        <v/>
      </c>
      <c r="J149" s="13" t="str">
        <f>IF($A149="","",IF((D149&gt;=700),25,IF((D149&gt;=620),15,5)))</f>
        <v/>
      </c>
      <c r="K149" s="13" t="str">
        <f>IF($A149="","",IF((E149="Positive"),25,IF((E149="No history"),15,0)))</f>
        <v/>
      </c>
      <c r="L149" s="13" t="str">
        <f>IF($A149="","",IF((G149="Verified positive"),20,IF((G149="Unverified"),10,0)))</f>
        <v/>
      </c>
      <c r="M149" s="13" t="str">
        <f>IF($A149="","",(((I149+J149)+K149)+L149))</f>
        <v/>
      </c>
      <c r="N149" s="14" t="str">
        <f>IF($A149="","",IF((F149&gt;0),"Review",IF((M149&gt;='Criteria'!$B$2),"Meets criteria","Review")))</f>
        <v/>
      </c>
    </row>
    <row r="150" spans="1:14" x14ac:dyDescent="0.25">
      <c r="B150" s="11"/>
      <c r="C150" s="11"/>
      <c r="D150" s="12"/>
      <c r="F150" s="12"/>
      <c r="H150" s="13" t="str">
        <f>IF($A150="","",IFERROR(ROUND((B150/C150),2),0))</f>
        <v/>
      </c>
      <c r="I150" s="13" t="str">
        <f>IF($A150="","",IF((H150&gt;=3),30,IF((H150&gt;=2.5),20,0)))</f>
        <v/>
      </c>
      <c r="J150" s="13" t="str">
        <f>IF($A150="","",IF((D150&gt;=700),25,IF((D150&gt;=620),15,5)))</f>
        <v/>
      </c>
      <c r="K150" s="13" t="str">
        <f>IF($A150="","",IF((E150="Positive"),25,IF((E150="No history"),15,0)))</f>
        <v/>
      </c>
      <c r="L150" s="13" t="str">
        <f>IF($A150="","",IF((G150="Verified positive"),20,IF((G150="Unverified"),10,0)))</f>
        <v/>
      </c>
      <c r="M150" s="13" t="str">
        <f>IF($A150="","",(((I150+J150)+K150)+L150))</f>
        <v/>
      </c>
      <c r="N150" s="14" t="str">
        <f>IF($A150="","",IF((F150&gt;0),"Review",IF((M150&gt;='Criteria'!$B$2),"Meets criteria","Review")))</f>
        <v/>
      </c>
    </row>
    <row r="151" spans="1:14" x14ac:dyDescent="0.25">
      <c r="B151" s="11"/>
      <c r="C151" s="11"/>
      <c r="D151" s="12"/>
      <c r="F151" s="12"/>
      <c r="H151" s="13" t="str">
        <f>IF($A151="","",IFERROR(ROUND((B151/C151),2),0))</f>
        <v/>
      </c>
      <c r="I151" s="13" t="str">
        <f>IF($A151="","",IF((H151&gt;=3),30,IF((H151&gt;=2.5),20,0)))</f>
        <v/>
      </c>
      <c r="J151" s="13" t="str">
        <f>IF($A151="","",IF((D151&gt;=700),25,IF((D151&gt;=620),15,5)))</f>
        <v/>
      </c>
      <c r="K151" s="13" t="str">
        <f>IF($A151="","",IF((E151="Positive"),25,IF((E151="No history"),15,0)))</f>
        <v/>
      </c>
      <c r="L151" s="13" t="str">
        <f>IF($A151="","",IF((G151="Verified positive"),20,IF((G151="Unverified"),10,0)))</f>
        <v/>
      </c>
      <c r="M151" s="13" t="str">
        <f>IF($A151="","",(((I151+J151)+K151)+L151))</f>
        <v/>
      </c>
      <c r="N151" s="14" t="str">
        <f>IF($A151="","",IF((F151&gt;0),"Review",IF((M151&gt;='Criteria'!$B$2),"Meets criteria","Review")))</f>
        <v/>
      </c>
    </row>
    <row r="152" spans="1:14" x14ac:dyDescent="0.25">
      <c r="B152" s="11"/>
      <c r="C152" s="11"/>
      <c r="D152" s="12"/>
      <c r="F152" s="12"/>
      <c r="H152" s="13" t="str">
        <f>IF($A152="","",IFERROR(ROUND((B152/C152),2),0))</f>
        <v/>
      </c>
      <c r="I152" s="13" t="str">
        <f>IF($A152="","",IF((H152&gt;=3),30,IF((H152&gt;=2.5),20,0)))</f>
        <v/>
      </c>
      <c r="J152" s="13" t="str">
        <f>IF($A152="","",IF((D152&gt;=700),25,IF((D152&gt;=620),15,5)))</f>
        <v/>
      </c>
      <c r="K152" s="13" t="str">
        <f>IF($A152="","",IF((E152="Positive"),25,IF((E152="No history"),15,0)))</f>
        <v/>
      </c>
      <c r="L152" s="13" t="str">
        <f>IF($A152="","",IF((G152="Verified positive"),20,IF((G152="Unverified"),10,0)))</f>
        <v/>
      </c>
      <c r="M152" s="13" t="str">
        <f>IF($A152="","",(((I152+J152)+K152)+L152))</f>
        <v/>
      </c>
      <c r="N152" s="14" t="str">
        <f>IF($A152="","",IF((F152&gt;0),"Review",IF((M152&gt;='Criteria'!$B$2),"Meets criteria","Review")))</f>
        <v/>
      </c>
    </row>
    <row r="153" spans="1:14" x14ac:dyDescent="0.25">
      <c r="B153" s="11"/>
      <c r="C153" s="11"/>
      <c r="D153" s="12"/>
      <c r="F153" s="12"/>
      <c r="H153" s="13" t="str">
        <f>IF($A153="","",IFERROR(ROUND((B153/C153),2),0))</f>
        <v/>
      </c>
      <c r="I153" s="13" t="str">
        <f>IF($A153="","",IF((H153&gt;=3),30,IF((H153&gt;=2.5),20,0)))</f>
        <v/>
      </c>
      <c r="J153" s="13" t="str">
        <f>IF($A153="","",IF((D153&gt;=700),25,IF((D153&gt;=620),15,5)))</f>
        <v/>
      </c>
      <c r="K153" s="13" t="str">
        <f>IF($A153="","",IF((E153="Positive"),25,IF((E153="No history"),15,0)))</f>
        <v/>
      </c>
      <c r="L153" s="13" t="str">
        <f>IF($A153="","",IF((G153="Verified positive"),20,IF((G153="Unverified"),10,0)))</f>
        <v/>
      </c>
      <c r="M153" s="13" t="str">
        <f>IF($A153="","",(((I153+J153)+K153)+L153))</f>
        <v/>
      </c>
      <c r="N153" s="14" t="str">
        <f>IF($A153="","",IF((F153&gt;0),"Review",IF((M153&gt;='Criteria'!$B$2),"Meets criteria","Review")))</f>
        <v/>
      </c>
    </row>
    <row r="154" spans="1:14" x14ac:dyDescent="0.25">
      <c r="B154" s="11"/>
      <c r="C154" s="11"/>
      <c r="D154" s="12"/>
      <c r="F154" s="12"/>
      <c r="H154" s="13" t="str">
        <f>IF($A154="","",IFERROR(ROUND((B154/C154),2),0))</f>
        <v/>
      </c>
      <c r="I154" s="13" t="str">
        <f>IF($A154="","",IF((H154&gt;=3),30,IF((H154&gt;=2.5),20,0)))</f>
        <v/>
      </c>
      <c r="J154" s="13" t="str">
        <f>IF($A154="","",IF((D154&gt;=700),25,IF((D154&gt;=620),15,5)))</f>
        <v/>
      </c>
      <c r="K154" s="13" t="str">
        <f>IF($A154="","",IF((E154="Positive"),25,IF((E154="No history"),15,0)))</f>
        <v/>
      </c>
      <c r="L154" s="13" t="str">
        <f>IF($A154="","",IF((G154="Verified positive"),20,IF((G154="Unverified"),10,0)))</f>
        <v/>
      </c>
      <c r="M154" s="13" t="str">
        <f>IF($A154="","",(((I154+J154)+K154)+L154))</f>
        <v/>
      </c>
      <c r="N154" s="14" t="str">
        <f>IF($A154="","",IF((F154&gt;0),"Review",IF((M154&gt;='Criteria'!$B$2),"Meets criteria","Review")))</f>
        <v/>
      </c>
    </row>
    <row r="155" spans="1:14" x14ac:dyDescent="0.25">
      <c r="B155" s="11"/>
      <c r="C155" s="11"/>
      <c r="D155" s="12"/>
      <c r="F155" s="12"/>
      <c r="H155" s="13" t="str">
        <f>IF($A155="","",IFERROR(ROUND((B155/C155),2),0))</f>
        <v/>
      </c>
      <c r="I155" s="13" t="str">
        <f>IF($A155="","",IF((H155&gt;=3),30,IF((H155&gt;=2.5),20,0)))</f>
        <v/>
      </c>
      <c r="J155" s="13" t="str">
        <f>IF($A155="","",IF((D155&gt;=700),25,IF((D155&gt;=620),15,5)))</f>
        <v/>
      </c>
      <c r="K155" s="13" t="str">
        <f>IF($A155="","",IF((E155="Positive"),25,IF((E155="No history"),15,0)))</f>
        <v/>
      </c>
      <c r="L155" s="13" t="str">
        <f>IF($A155="","",IF((G155="Verified positive"),20,IF((G155="Unverified"),10,0)))</f>
        <v/>
      </c>
      <c r="M155" s="13" t="str">
        <f>IF($A155="","",(((I155+J155)+K155)+L155))</f>
        <v/>
      </c>
      <c r="N155" s="14" t="str">
        <f>IF($A155="","",IF((F155&gt;0),"Review",IF((M155&gt;='Criteria'!$B$2),"Meets criteria","Review")))</f>
        <v/>
      </c>
    </row>
    <row r="156" spans="1:14" x14ac:dyDescent="0.25">
      <c r="B156" s="11"/>
      <c r="C156" s="11"/>
      <c r="D156" s="12"/>
      <c r="F156" s="12"/>
      <c r="H156" s="13" t="str">
        <f>IF($A156="","",IFERROR(ROUND((B156/C156),2),0))</f>
        <v/>
      </c>
      <c r="I156" s="13" t="str">
        <f>IF($A156="","",IF((H156&gt;=3),30,IF((H156&gt;=2.5),20,0)))</f>
        <v/>
      </c>
      <c r="J156" s="13" t="str">
        <f>IF($A156="","",IF((D156&gt;=700),25,IF((D156&gt;=620),15,5)))</f>
        <v/>
      </c>
      <c r="K156" s="13" t="str">
        <f>IF($A156="","",IF((E156="Positive"),25,IF((E156="No history"),15,0)))</f>
        <v/>
      </c>
      <c r="L156" s="13" t="str">
        <f>IF($A156="","",IF((G156="Verified positive"),20,IF((G156="Unverified"),10,0)))</f>
        <v/>
      </c>
      <c r="M156" s="13" t="str">
        <f>IF($A156="","",(((I156+J156)+K156)+L156))</f>
        <v/>
      </c>
      <c r="N156" s="14" t="str">
        <f>IF($A156="","",IF((F156&gt;0),"Review",IF((M156&gt;='Criteria'!$B$2),"Meets criteria","Review")))</f>
        <v/>
      </c>
    </row>
    <row r="157" spans="1:14" x14ac:dyDescent="0.25">
      <c r="B157" s="11"/>
      <c r="C157" s="11"/>
      <c r="D157" s="12"/>
      <c r="F157" s="12"/>
      <c r="H157" s="13" t="str">
        <f>IF($A157="","",IFERROR(ROUND((B157/C157),2),0))</f>
        <v/>
      </c>
      <c r="I157" s="13" t="str">
        <f>IF($A157="","",IF((H157&gt;=3),30,IF((H157&gt;=2.5),20,0)))</f>
        <v/>
      </c>
      <c r="J157" s="13" t="str">
        <f>IF($A157="","",IF((D157&gt;=700),25,IF((D157&gt;=620),15,5)))</f>
        <v/>
      </c>
      <c r="K157" s="13" t="str">
        <f>IF($A157="","",IF((E157="Positive"),25,IF((E157="No history"),15,0)))</f>
        <v/>
      </c>
      <c r="L157" s="13" t="str">
        <f>IF($A157="","",IF((G157="Verified positive"),20,IF((G157="Unverified"),10,0)))</f>
        <v/>
      </c>
      <c r="M157" s="13" t="str">
        <f>IF($A157="","",(((I157+J157)+K157)+L157))</f>
        <v/>
      </c>
      <c r="N157" s="14" t="str">
        <f>IF($A157="","",IF((F157&gt;0),"Review",IF((M157&gt;='Criteria'!$B$2),"Meets criteria","Review")))</f>
        <v/>
      </c>
    </row>
    <row r="158" spans="1:14" x14ac:dyDescent="0.25">
      <c r="B158" s="11"/>
      <c r="C158" s="11"/>
      <c r="D158" s="12"/>
      <c r="F158" s="12"/>
      <c r="H158" s="13" t="str">
        <f>IF($A158="","",IFERROR(ROUND((B158/C158),2),0))</f>
        <v/>
      </c>
      <c r="I158" s="13" t="str">
        <f>IF($A158="","",IF((H158&gt;=3),30,IF((H158&gt;=2.5),20,0)))</f>
        <v/>
      </c>
      <c r="J158" s="13" t="str">
        <f>IF($A158="","",IF((D158&gt;=700),25,IF((D158&gt;=620),15,5)))</f>
        <v/>
      </c>
      <c r="K158" s="13" t="str">
        <f>IF($A158="","",IF((E158="Positive"),25,IF((E158="No history"),15,0)))</f>
        <v/>
      </c>
      <c r="L158" s="13" t="str">
        <f>IF($A158="","",IF((G158="Verified positive"),20,IF((G158="Unverified"),10,0)))</f>
        <v/>
      </c>
      <c r="M158" s="13" t="str">
        <f>IF($A158="","",(((I158+J158)+K158)+L158))</f>
        <v/>
      </c>
      <c r="N158" s="14" t="str">
        <f>IF($A158="","",IF((F158&gt;0),"Review",IF((M158&gt;='Criteria'!$B$2),"Meets criteria","Review")))</f>
        <v/>
      </c>
    </row>
    <row r="159" spans="1:14" x14ac:dyDescent="0.25">
      <c r="B159" s="11"/>
      <c r="C159" s="11"/>
      <c r="D159" s="12"/>
      <c r="F159" s="12"/>
      <c r="H159" s="13" t="str">
        <f>IF($A159="","",IFERROR(ROUND((B159/C159),2),0))</f>
        <v/>
      </c>
      <c r="I159" s="13" t="str">
        <f>IF($A159="","",IF((H159&gt;=3),30,IF((H159&gt;=2.5),20,0)))</f>
        <v/>
      </c>
      <c r="J159" s="13" t="str">
        <f>IF($A159="","",IF((D159&gt;=700),25,IF((D159&gt;=620),15,5)))</f>
        <v/>
      </c>
      <c r="K159" s="13" t="str">
        <f>IF($A159="","",IF((E159="Positive"),25,IF((E159="No history"),15,0)))</f>
        <v/>
      </c>
      <c r="L159" s="13" t="str">
        <f>IF($A159="","",IF((G159="Verified positive"),20,IF((G159="Unverified"),10,0)))</f>
        <v/>
      </c>
      <c r="M159" s="13" t="str">
        <f>IF($A159="","",(((I159+J159)+K159)+L159))</f>
        <v/>
      </c>
      <c r="N159" s="14" t="str">
        <f>IF($A159="","",IF((F159&gt;0),"Review",IF((M159&gt;='Criteria'!$B$2),"Meets criteria","Review")))</f>
        <v/>
      </c>
    </row>
    <row r="160" spans="1:14" x14ac:dyDescent="0.25">
      <c r="B160" s="11"/>
      <c r="C160" s="11"/>
      <c r="D160" s="12"/>
      <c r="F160" s="12"/>
      <c r="H160" s="13" t="str">
        <f>IF($A160="","",IFERROR(ROUND((B160/C160),2),0))</f>
        <v/>
      </c>
      <c r="I160" s="13" t="str">
        <f>IF($A160="","",IF((H160&gt;=3),30,IF((H160&gt;=2.5),20,0)))</f>
        <v/>
      </c>
      <c r="J160" s="13" t="str">
        <f>IF($A160="","",IF((D160&gt;=700),25,IF((D160&gt;=620),15,5)))</f>
        <v/>
      </c>
      <c r="K160" s="13" t="str">
        <f>IF($A160="","",IF((E160="Positive"),25,IF((E160="No history"),15,0)))</f>
        <v/>
      </c>
      <c r="L160" s="13" t="str">
        <f>IF($A160="","",IF((G160="Verified positive"),20,IF((G160="Unverified"),10,0)))</f>
        <v/>
      </c>
      <c r="M160" s="13" t="str">
        <f>IF($A160="","",(((I160+J160)+K160)+L160))</f>
        <v/>
      </c>
      <c r="N160" s="14" t="str">
        <f>IF($A160="","",IF((F160&gt;0),"Review",IF((M160&gt;='Criteria'!$B$2),"Meets criteria","Review")))</f>
        <v/>
      </c>
    </row>
    <row r="161" spans="1:14" x14ac:dyDescent="0.25">
      <c r="B161" s="11"/>
      <c r="C161" s="11"/>
      <c r="D161" s="12"/>
      <c r="F161" s="12"/>
      <c r="H161" s="13" t="str">
        <f>IF($A161="","",IFERROR(ROUND((B161/C161),2),0))</f>
        <v/>
      </c>
      <c r="I161" s="13" t="str">
        <f>IF($A161="","",IF((H161&gt;=3),30,IF((H161&gt;=2.5),20,0)))</f>
        <v/>
      </c>
      <c r="J161" s="13" t="str">
        <f>IF($A161="","",IF((D161&gt;=700),25,IF((D161&gt;=620),15,5)))</f>
        <v/>
      </c>
      <c r="K161" s="13" t="str">
        <f>IF($A161="","",IF((E161="Positive"),25,IF((E161="No history"),15,0)))</f>
        <v/>
      </c>
      <c r="L161" s="13" t="str">
        <f>IF($A161="","",IF((G161="Verified positive"),20,IF((G161="Unverified"),10,0)))</f>
        <v/>
      </c>
      <c r="M161" s="13" t="str">
        <f>IF($A161="","",(((I161+J161)+K161)+L161))</f>
        <v/>
      </c>
      <c r="N161" s="14" t="str">
        <f>IF($A161="","",IF((F161&gt;0),"Review",IF((M161&gt;='Criteria'!$B$2),"Meets criteria","Review")))</f>
        <v/>
      </c>
    </row>
    <row r="162" spans="1:14" x14ac:dyDescent="0.25">
      <c r="B162" s="11"/>
      <c r="C162" s="11"/>
      <c r="D162" s="12"/>
      <c r="F162" s="12"/>
      <c r="H162" s="13" t="str">
        <f>IF($A162="","",IFERROR(ROUND((B162/C162),2),0))</f>
        <v/>
      </c>
      <c r="I162" s="13" t="str">
        <f>IF($A162="","",IF((H162&gt;=3),30,IF((H162&gt;=2.5),20,0)))</f>
        <v/>
      </c>
      <c r="J162" s="13" t="str">
        <f>IF($A162="","",IF((D162&gt;=700),25,IF((D162&gt;=620),15,5)))</f>
        <v/>
      </c>
      <c r="K162" s="13" t="str">
        <f>IF($A162="","",IF((E162="Positive"),25,IF((E162="No history"),15,0)))</f>
        <v/>
      </c>
      <c r="L162" s="13" t="str">
        <f>IF($A162="","",IF((G162="Verified positive"),20,IF((G162="Unverified"),10,0)))</f>
        <v/>
      </c>
      <c r="M162" s="13" t="str">
        <f>IF($A162="","",(((I162+J162)+K162)+L162))</f>
        <v/>
      </c>
      <c r="N162" s="14" t="str">
        <f>IF($A162="","",IF((F162&gt;0),"Review",IF((M162&gt;='Criteria'!$B$2),"Meets criteria","Review")))</f>
        <v/>
      </c>
    </row>
    <row r="163" spans="1:14" x14ac:dyDescent="0.25">
      <c r="B163" s="11"/>
      <c r="C163" s="11"/>
      <c r="D163" s="12"/>
      <c r="F163" s="12"/>
      <c r="H163" s="13" t="str">
        <f>IF($A163="","",IFERROR(ROUND((B163/C163),2),0))</f>
        <v/>
      </c>
      <c r="I163" s="13" t="str">
        <f>IF($A163="","",IF((H163&gt;=3),30,IF((H163&gt;=2.5),20,0)))</f>
        <v/>
      </c>
      <c r="J163" s="13" t="str">
        <f>IF($A163="","",IF((D163&gt;=700),25,IF((D163&gt;=620),15,5)))</f>
        <v/>
      </c>
      <c r="K163" s="13" t="str">
        <f>IF($A163="","",IF((E163="Positive"),25,IF((E163="No history"),15,0)))</f>
        <v/>
      </c>
      <c r="L163" s="13" t="str">
        <f>IF($A163="","",IF((G163="Verified positive"),20,IF((G163="Unverified"),10,0)))</f>
        <v/>
      </c>
      <c r="M163" s="13" t="str">
        <f>IF($A163="","",(((I163+J163)+K163)+L163))</f>
        <v/>
      </c>
      <c r="N163" s="14" t="str">
        <f>IF($A163="","",IF((F163&gt;0),"Review",IF((M163&gt;='Criteria'!$B$2),"Meets criteria","Review")))</f>
        <v/>
      </c>
    </row>
    <row r="164" spans="1:14" x14ac:dyDescent="0.25">
      <c r="B164" s="11"/>
      <c r="C164" s="11"/>
      <c r="D164" s="12"/>
      <c r="F164" s="12"/>
      <c r="H164" s="13" t="str">
        <f>IF($A164="","",IFERROR(ROUND((B164/C164),2),0))</f>
        <v/>
      </c>
      <c r="I164" s="13" t="str">
        <f>IF($A164="","",IF((H164&gt;=3),30,IF((H164&gt;=2.5),20,0)))</f>
        <v/>
      </c>
      <c r="J164" s="13" t="str">
        <f>IF($A164="","",IF((D164&gt;=700),25,IF((D164&gt;=620),15,5)))</f>
        <v/>
      </c>
      <c r="K164" s="13" t="str">
        <f>IF($A164="","",IF((E164="Positive"),25,IF((E164="No history"),15,0)))</f>
        <v/>
      </c>
      <c r="L164" s="13" t="str">
        <f>IF($A164="","",IF((G164="Verified positive"),20,IF((G164="Unverified"),10,0)))</f>
        <v/>
      </c>
      <c r="M164" s="13" t="str">
        <f>IF($A164="","",(((I164+J164)+K164)+L164))</f>
        <v/>
      </c>
      <c r="N164" s="14" t="str">
        <f>IF($A164="","",IF((F164&gt;0),"Review",IF((M164&gt;='Criteria'!$B$2),"Meets criteria","Review")))</f>
        <v/>
      </c>
    </row>
    <row r="165" spans="1:14" x14ac:dyDescent="0.25">
      <c r="B165" s="11"/>
      <c r="C165" s="11"/>
      <c r="D165" s="12"/>
      <c r="F165" s="12"/>
      <c r="H165" s="13" t="str">
        <f>IF($A165="","",IFERROR(ROUND((B165/C165),2),0))</f>
        <v/>
      </c>
      <c r="I165" s="13" t="str">
        <f>IF($A165="","",IF((H165&gt;=3),30,IF((H165&gt;=2.5),20,0)))</f>
        <v/>
      </c>
      <c r="J165" s="13" t="str">
        <f>IF($A165="","",IF((D165&gt;=700),25,IF((D165&gt;=620),15,5)))</f>
        <v/>
      </c>
      <c r="K165" s="13" t="str">
        <f>IF($A165="","",IF((E165="Positive"),25,IF((E165="No history"),15,0)))</f>
        <v/>
      </c>
      <c r="L165" s="13" t="str">
        <f>IF($A165="","",IF((G165="Verified positive"),20,IF((G165="Unverified"),10,0)))</f>
        <v/>
      </c>
      <c r="M165" s="13" t="str">
        <f>IF($A165="","",(((I165+J165)+K165)+L165))</f>
        <v/>
      </c>
      <c r="N165" s="14" t="str">
        <f>IF($A165="","",IF((F165&gt;0),"Review",IF((M165&gt;='Criteria'!$B$2),"Meets criteria","Review")))</f>
        <v/>
      </c>
    </row>
    <row r="166" spans="1:14" x14ac:dyDescent="0.25">
      <c r="B166" s="11"/>
      <c r="C166" s="11"/>
      <c r="D166" s="12"/>
      <c r="F166" s="12"/>
      <c r="H166" s="13" t="str">
        <f>IF($A166="","",IFERROR(ROUND((B166/C166),2),0))</f>
        <v/>
      </c>
      <c r="I166" s="13" t="str">
        <f>IF($A166="","",IF((H166&gt;=3),30,IF((H166&gt;=2.5),20,0)))</f>
        <v/>
      </c>
      <c r="J166" s="13" t="str">
        <f>IF($A166="","",IF((D166&gt;=700),25,IF((D166&gt;=620),15,5)))</f>
        <v/>
      </c>
      <c r="K166" s="13" t="str">
        <f>IF($A166="","",IF((E166="Positive"),25,IF((E166="No history"),15,0)))</f>
        <v/>
      </c>
      <c r="L166" s="13" t="str">
        <f>IF($A166="","",IF((G166="Verified positive"),20,IF((G166="Unverified"),10,0)))</f>
        <v/>
      </c>
      <c r="M166" s="13" t="str">
        <f>IF($A166="","",(((I166+J166)+K166)+L166))</f>
        <v/>
      </c>
      <c r="N166" s="14" t="str">
        <f>IF($A166="","",IF((F166&gt;0),"Review",IF((M166&gt;='Criteria'!$B$2),"Meets criteria","Review")))</f>
        <v/>
      </c>
    </row>
    <row r="167" spans="1:14" x14ac:dyDescent="0.25">
      <c r="B167" s="11"/>
      <c r="C167" s="11"/>
      <c r="D167" s="12"/>
      <c r="F167" s="12"/>
      <c r="H167" s="13" t="str">
        <f>IF($A167="","",IFERROR(ROUND((B167/C167),2),0))</f>
        <v/>
      </c>
      <c r="I167" s="13" t="str">
        <f>IF($A167="","",IF((H167&gt;=3),30,IF((H167&gt;=2.5),20,0)))</f>
        <v/>
      </c>
      <c r="J167" s="13" t="str">
        <f>IF($A167="","",IF((D167&gt;=700),25,IF((D167&gt;=620),15,5)))</f>
        <v/>
      </c>
      <c r="K167" s="13" t="str">
        <f>IF($A167="","",IF((E167="Positive"),25,IF((E167="No history"),15,0)))</f>
        <v/>
      </c>
      <c r="L167" s="13" t="str">
        <f>IF($A167="","",IF((G167="Verified positive"),20,IF((G167="Unverified"),10,0)))</f>
        <v/>
      </c>
      <c r="M167" s="13" t="str">
        <f>IF($A167="","",(((I167+J167)+K167)+L167))</f>
        <v/>
      </c>
      <c r="N167" s="14" t="str">
        <f>IF($A167="","",IF((F167&gt;0),"Review",IF((M167&gt;='Criteria'!$B$2),"Meets criteria","Review")))</f>
        <v/>
      </c>
    </row>
    <row r="168" spans="1:14" x14ac:dyDescent="0.25">
      <c r="B168" s="11"/>
      <c r="C168" s="11"/>
      <c r="D168" s="12"/>
      <c r="F168" s="12"/>
      <c r="H168" s="13" t="str">
        <f>IF($A168="","",IFERROR(ROUND((B168/C168),2),0))</f>
        <v/>
      </c>
      <c r="I168" s="13" t="str">
        <f>IF($A168="","",IF((H168&gt;=3),30,IF((H168&gt;=2.5),20,0)))</f>
        <v/>
      </c>
      <c r="J168" s="13" t="str">
        <f>IF($A168="","",IF((D168&gt;=700),25,IF((D168&gt;=620),15,5)))</f>
        <v/>
      </c>
      <c r="K168" s="13" t="str">
        <f>IF($A168="","",IF((E168="Positive"),25,IF((E168="No history"),15,0)))</f>
        <v/>
      </c>
      <c r="L168" s="13" t="str">
        <f>IF($A168="","",IF((G168="Verified positive"),20,IF((G168="Unverified"),10,0)))</f>
        <v/>
      </c>
      <c r="M168" s="13" t="str">
        <f>IF($A168="","",(((I168+J168)+K168)+L168))</f>
        <v/>
      </c>
      <c r="N168" s="14" t="str">
        <f>IF($A168="","",IF((F168&gt;0),"Review",IF((M168&gt;='Criteria'!$B$2),"Meets criteria","Review")))</f>
        <v/>
      </c>
    </row>
    <row r="169" spans="1:14" x14ac:dyDescent="0.25">
      <c r="B169" s="11"/>
      <c r="C169" s="11"/>
      <c r="D169" s="12"/>
      <c r="F169" s="12"/>
      <c r="H169" s="13" t="str">
        <f>IF($A169="","",IFERROR(ROUND((B169/C169),2),0))</f>
        <v/>
      </c>
      <c r="I169" s="13" t="str">
        <f>IF($A169="","",IF((H169&gt;=3),30,IF((H169&gt;=2.5),20,0)))</f>
        <v/>
      </c>
      <c r="J169" s="13" t="str">
        <f>IF($A169="","",IF((D169&gt;=700),25,IF((D169&gt;=620),15,5)))</f>
        <v/>
      </c>
      <c r="K169" s="13" t="str">
        <f>IF($A169="","",IF((E169="Positive"),25,IF((E169="No history"),15,0)))</f>
        <v/>
      </c>
      <c r="L169" s="13" t="str">
        <f>IF($A169="","",IF((G169="Verified positive"),20,IF((G169="Unverified"),10,0)))</f>
        <v/>
      </c>
      <c r="M169" s="13" t="str">
        <f>IF($A169="","",(((I169+J169)+K169)+L169))</f>
        <v/>
      </c>
      <c r="N169" s="14" t="str">
        <f>IF($A169="","",IF((F169&gt;0),"Review",IF((M169&gt;='Criteria'!$B$2),"Meets criteria","Review")))</f>
        <v/>
      </c>
    </row>
    <row r="170" spans="1:14" x14ac:dyDescent="0.25">
      <c r="B170" s="11"/>
      <c r="C170" s="11"/>
      <c r="D170" s="12"/>
      <c r="F170" s="12"/>
      <c r="H170" s="13" t="str">
        <f>IF($A170="","",IFERROR(ROUND((B170/C170),2),0))</f>
        <v/>
      </c>
      <c r="I170" s="13" t="str">
        <f>IF($A170="","",IF((H170&gt;=3),30,IF((H170&gt;=2.5),20,0)))</f>
        <v/>
      </c>
      <c r="J170" s="13" t="str">
        <f>IF($A170="","",IF((D170&gt;=700),25,IF((D170&gt;=620),15,5)))</f>
        <v/>
      </c>
      <c r="K170" s="13" t="str">
        <f>IF($A170="","",IF((E170="Positive"),25,IF((E170="No history"),15,0)))</f>
        <v/>
      </c>
      <c r="L170" s="13" t="str">
        <f>IF($A170="","",IF((G170="Verified positive"),20,IF((G170="Unverified"),10,0)))</f>
        <v/>
      </c>
      <c r="M170" s="13" t="str">
        <f>IF($A170="","",(((I170+J170)+K170)+L170))</f>
        <v/>
      </c>
      <c r="N170" s="14" t="str">
        <f>IF($A170="","",IF((F170&gt;0),"Review",IF((M170&gt;='Criteria'!$B$2),"Meets criteria","Review")))</f>
        <v/>
      </c>
    </row>
    <row r="171" spans="1:14" x14ac:dyDescent="0.25">
      <c r="B171" s="11"/>
      <c r="C171" s="11"/>
      <c r="D171" s="12"/>
      <c r="F171" s="12"/>
      <c r="H171" s="13" t="str">
        <f>IF($A171="","",IFERROR(ROUND((B171/C171),2),0))</f>
        <v/>
      </c>
      <c r="I171" s="13" t="str">
        <f>IF($A171="","",IF((H171&gt;=3),30,IF((H171&gt;=2.5),20,0)))</f>
        <v/>
      </c>
      <c r="J171" s="13" t="str">
        <f>IF($A171="","",IF((D171&gt;=700),25,IF((D171&gt;=620),15,5)))</f>
        <v/>
      </c>
      <c r="K171" s="13" t="str">
        <f>IF($A171="","",IF((E171="Positive"),25,IF((E171="No history"),15,0)))</f>
        <v/>
      </c>
      <c r="L171" s="13" t="str">
        <f>IF($A171="","",IF((G171="Verified positive"),20,IF((G171="Unverified"),10,0)))</f>
        <v/>
      </c>
      <c r="M171" s="13" t="str">
        <f>IF($A171="","",(((I171+J171)+K171)+L171))</f>
        <v/>
      </c>
      <c r="N171" s="14" t="str">
        <f>IF($A171="","",IF((F171&gt;0),"Review",IF((M171&gt;='Criteria'!$B$2),"Meets criteria","Review")))</f>
        <v/>
      </c>
    </row>
    <row r="172" spans="1:14" x14ac:dyDescent="0.25">
      <c r="B172" s="11"/>
      <c r="C172" s="11"/>
      <c r="D172" s="12"/>
      <c r="F172" s="12"/>
      <c r="H172" s="13" t="str">
        <f>IF($A172="","",IFERROR(ROUND((B172/C172),2),0))</f>
        <v/>
      </c>
      <c r="I172" s="13" t="str">
        <f>IF($A172="","",IF((H172&gt;=3),30,IF((H172&gt;=2.5),20,0)))</f>
        <v/>
      </c>
      <c r="J172" s="13" t="str">
        <f>IF($A172="","",IF((D172&gt;=700),25,IF((D172&gt;=620),15,5)))</f>
        <v/>
      </c>
      <c r="K172" s="13" t="str">
        <f>IF($A172="","",IF((E172="Positive"),25,IF((E172="No history"),15,0)))</f>
        <v/>
      </c>
      <c r="L172" s="13" t="str">
        <f>IF($A172="","",IF((G172="Verified positive"),20,IF((G172="Unverified"),10,0)))</f>
        <v/>
      </c>
      <c r="M172" s="13" t="str">
        <f>IF($A172="","",(((I172+J172)+K172)+L172))</f>
        <v/>
      </c>
      <c r="N172" s="14" t="str">
        <f>IF($A172="","",IF((F172&gt;0),"Review",IF((M172&gt;='Criteria'!$B$2),"Meets criteria","Review")))</f>
        <v/>
      </c>
    </row>
    <row r="173" spans="1:14" x14ac:dyDescent="0.25">
      <c r="B173" s="11"/>
      <c r="C173" s="11"/>
      <c r="D173" s="12"/>
      <c r="F173" s="12"/>
      <c r="H173" s="13" t="str">
        <f>IF($A173="","",IFERROR(ROUND((B173/C173),2),0))</f>
        <v/>
      </c>
      <c r="I173" s="13" t="str">
        <f>IF($A173="","",IF((H173&gt;=3),30,IF((H173&gt;=2.5),20,0)))</f>
        <v/>
      </c>
      <c r="J173" s="13" t="str">
        <f>IF($A173="","",IF((D173&gt;=700),25,IF((D173&gt;=620),15,5)))</f>
        <v/>
      </c>
      <c r="K173" s="13" t="str">
        <f>IF($A173="","",IF((E173="Positive"),25,IF((E173="No history"),15,0)))</f>
        <v/>
      </c>
      <c r="L173" s="13" t="str">
        <f>IF($A173="","",IF((G173="Verified positive"),20,IF((G173="Unverified"),10,0)))</f>
        <v/>
      </c>
      <c r="M173" s="13" t="str">
        <f>IF($A173="","",(((I173+J173)+K173)+L173))</f>
        <v/>
      </c>
      <c r="N173" s="14" t="str">
        <f>IF($A173="","",IF((F173&gt;0),"Review",IF((M173&gt;='Criteria'!$B$2),"Meets criteria","Review")))</f>
        <v/>
      </c>
    </row>
    <row r="174" spans="1:14" x14ac:dyDescent="0.25">
      <c r="B174" s="11"/>
      <c r="C174" s="11"/>
      <c r="D174" s="12"/>
      <c r="F174" s="12"/>
      <c r="H174" s="13" t="str">
        <f>IF($A174="","",IFERROR(ROUND((B174/C174),2),0))</f>
        <v/>
      </c>
      <c r="I174" s="13" t="str">
        <f>IF($A174="","",IF((H174&gt;=3),30,IF((H174&gt;=2.5),20,0)))</f>
        <v/>
      </c>
      <c r="J174" s="13" t="str">
        <f>IF($A174="","",IF((D174&gt;=700),25,IF((D174&gt;=620),15,5)))</f>
        <v/>
      </c>
      <c r="K174" s="13" t="str">
        <f>IF($A174="","",IF((E174="Positive"),25,IF((E174="No history"),15,0)))</f>
        <v/>
      </c>
      <c r="L174" s="13" t="str">
        <f>IF($A174="","",IF((G174="Verified positive"),20,IF((G174="Unverified"),10,0)))</f>
        <v/>
      </c>
      <c r="M174" s="13" t="str">
        <f>IF($A174="","",(((I174+J174)+K174)+L174))</f>
        <v/>
      </c>
      <c r="N174" s="14" t="str">
        <f>IF($A174="","",IF((F174&gt;0),"Review",IF((M174&gt;='Criteria'!$B$2),"Meets criteria","Review")))</f>
        <v/>
      </c>
    </row>
    <row r="175" spans="1:14" x14ac:dyDescent="0.25">
      <c r="B175" s="11"/>
      <c r="C175" s="11"/>
      <c r="D175" s="12"/>
      <c r="F175" s="12"/>
      <c r="H175" s="13" t="str">
        <f>IF($A175="","",IFERROR(ROUND((B175/C175),2),0))</f>
        <v/>
      </c>
      <c r="I175" s="13" t="str">
        <f>IF($A175="","",IF((H175&gt;=3),30,IF((H175&gt;=2.5),20,0)))</f>
        <v/>
      </c>
      <c r="J175" s="13" t="str">
        <f>IF($A175="","",IF((D175&gt;=700),25,IF((D175&gt;=620),15,5)))</f>
        <v/>
      </c>
      <c r="K175" s="13" t="str">
        <f>IF($A175="","",IF((E175="Positive"),25,IF((E175="No history"),15,0)))</f>
        <v/>
      </c>
      <c r="L175" s="13" t="str">
        <f>IF($A175="","",IF((G175="Verified positive"),20,IF((G175="Unverified"),10,0)))</f>
        <v/>
      </c>
      <c r="M175" s="13" t="str">
        <f>IF($A175="","",(((I175+J175)+K175)+L175))</f>
        <v/>
      </c>
      <c r="N175" s="14" t="str">
        <f>IF($A175="","",IF((F175&gt;0),"Review",IF((M175&gt;='Criteria'!$B$2),"Meets criteria","Review")))</f>
        <v/>
      </c>
    </row>
    <row r="176" spans="1:14" x14ac:dyDescent="0.25">
      <c r="B176" s="11"/>
      <c r="C176" s="11"/>
      <c r="D176" s="12"/>
      <c r="F176" s="12"/>
      <c r="H176" s="13" t="str">
        <f>IF($A176="","",IFERROR(ROUND((B176/C176),2),0))</f>
        <v/>
      </c>
      <c r="I176" s="13" t="str">
        <f>IF($A176="","",IF((H176&gt;=3),30,IF((H176&gt;=2.5),20,0)))</f>
        <v/>
      </c>
      <c r="J176" s="13" t="str">
        <f>IF($A176="","",IF((D176&gt;=700),25,IF((D176&gt;=620),15,5)))</f>
        <v/>
      </c>
      <c r="K176" s="13" t="str">
        <f>IF($A176="","",IF((E176="Positive"),25,IF((E176="No history"),15,0)))</f>
        <v/>
      </c>
      <c r="L176" s="13" t="str">
        <f>IF($A176="","",IF((G176="Verified positive"),20,IF((G176="Unverified"),10,0)))</f>
        <v/>
      </c>
      <c r="M176" s="13" t="str">
        <f>IF($A176="","",(((I176+J176)+K176)+L176))</f>
        <v/>
      </c>
      <c r="N176" s="14" t="str">
        <f>IF($A176="","",IF((F176&gt;0),"Review",IF((M176&gt;='Criteria'!$B$2),"Meets criteria","Review")))</f>
        <v/>
      </c>
    </row>
    <row r="177" spans="1:14" x14ac:dyDescent="0.25">
      <c r="B177" s="11"/>
      <c r="C177" s="11"/>
      <c r="D177" s="12"/>
      <c r="F177" s="12"/>
      <c r="H177" s="13" t="str">
        <f>IF($A177="","",IFERROR(ROUND((B177/C177),2),0))</f>
        <v/>
      </c>
      <c r="I177" s="13" t="str">
        <f>IF($A177="","",IF((H177&gt;=3),30,IF((H177&gt;=2.5),20,0)))</f>
        <v/>
      </c>
      <c r="J177" s="13" t="str">
        <f>IF($A177="","",IF((D177&gt;=700),25,IF((D177&gt;=620),15,5)))</f>
        <v/>
      </c>
      <c r="K177" s="13" t="str">
        <f>IF($A177="","",IF((E177="Positive"),25,IF((E177="No history"),15,0)))</f>
        <v/>
      </c>
      <c r="L177" s="13" t="str">
        <f>IF($A177="","",IF((G177="Verified positive"),20,IF((G177="Unverified"),10,0)))</f>
        <v/>
      </c>
      <c r="M177" s="13" t="str">
        <f>IF($A177="","",(((I177+J177)+K177)+L177))</f>
        <v/>
      </c>
      <c r="N177" s="14" t="str">
        <f>IF($A177="","",IF((F177&gt;0),"Review",IF((M177&gt;='Criteria'!$B$2),"Meets criteria","Review")))</f>
        <v/>
      </c>
    </row>
    <row r="178" spans="1:14" x14ac:dyDescent="0.25">
      <c r="B178" s="11"/>
      <c r="C178" s="11"/>
      <c r="D178" s="12"/>
      <c r="F178" s="12"/>
      <c r="H178" s="13" t="str">
        <f>IF($A178="","",IFERROR(ROUND((B178/C178),2),0))</f>
        <v/>
      </c>
      <c r="I178" s="13" t="str">
        <f>IF($A178="","",IF((H178&gt;=3),30,IF((H178&gt;=2.5),20,0)))</f>
        <v/>
      </c>
      <c r="J178" s="13" t="str">
        <f>IF($A178="","",IF((D178&gt;=700),25,IF((D178&gt;=620),15,5)))</f>
        <v/>
      </c>
      <c r="K178" s="13" t="str">
        <f>IF($A178="","",IF((E178="Positive"),25,IF((E178="No history"),15,0)))</f>
        <v/>
      </c>
      <c r="L178" s="13" t="str">
        <f>IF($A178="","",IF((G178="Verified positive"),20,IF((G178="Unverified"),10,0)))</f>
        <v/>
      </c>
      <c r="M178" s="13" t="str">
        <f>IF($A178="","",(((I178+J178)+K178)+L178))</f>
        <v/>
      </c>
      <c r="N178" s="14" t="str">
        <f>IF($A178="","",IF((F178&gt;0),"Review",IF((M178&gt;='Criteria'!$B$2),"Meets criteria","Review")))</f>
        <v/>
      </c>
    </row>
    <row r="179" spans="1:14" x14ac:dyDescent="0.25">
      <c r="B179" s="11"/>
      <c r="C179" s="11"/>
      <c r="D179" s="12"/>
      <c r="F179" s="12"/>
      <c r="H179" s="13" t="str">
        <f>IF($A179="","",IFERROR(ROUND((B179/C179),2),0))</f>
        <v/>
      </c>
      <c r="I179" s="13" t="str">
        <f>IF($A179="","",IF((H179&gt;=3),30,IF((H179&gt;=2.5),20,0)))</f>
        <v/>
      </c>
      <c r="J179" s="13" t="str">
        <f>IF($A179="","",IF((D179&gt;=700),25,IF((D179&gt;=620),15,5)))</f>
        <v/>
      </c>
      <c r="K179" s="13" t="str">
        <f>IF($A179="","",IF((E179="Positive"),25,IF((E179="No history"),15,0)))</f>
        <v/>
      </c>
      <c r="L179" s="13" t="str">
        <f>IF($A179="","",IF((G179="Verified positive"),20,IF((G179="Unverified"),10,0)))</f>
        <v/>
      </c>
      <c r="M179" s="13" t="str">
        <f>IF($A179="","",(((I179+J179)+K179)+L179))</f>
        <v/>
      </c>
      <c r="N179" s="14" t="str">
        <f>IF($A179="","",IF((F179&gt;0),"Review",IF((M179&gt;='Criteria'!$B$2),"Meets criteria","Review")))</f>
        <v/>
      </c>
    </row>
    <row r="180" spans="1:14" x14ac:dyDescent="0.25">
      <c r="B180" s="11"/>
      <c r="C180" s="11"/>
      <c r="D180" s="12"/>
      <c r="F180" s="12"/>
      <c r="H180" s="13" t="str">
        <f>IF($A180="","",IFERROR(ROUND((B180/C180),2),0))</f>
        <v/>
      </c>
      <c r="I180" s="13" t="str">
        <f>IF($A180="","",IF((H180&gt;=3),30,IF((H180&gt;=2.5),20,0)))</f>
        <v/>
      </c>
      <c r="J180" s="13" t="str">
        <f>IF($A180="","",IF((D180&gt;=700),25,IF((D180&gt;=620),15,5)))</f>
        <v/>
      </c>
      <c r="K180" s="13" t="str">
        <f>IF($A180="","",IF((E180="Positive"),25,IF((E180="No history"),15,0)))</f>
        <v/>
      </c>
      <c r="L180" s="13" t="str">
        <f>IF($A180="","",IF((G180="Verified positive"),20,IF((G180="Unverified"),10,0)))</f>
        <v/>
      </c>
      <c r="M180" s="13" t="str">
        <f>IF($A180="","",(((I180+J180)+K180)+L180))</f>
        <v/>
      </c>
      <c r="N180" s="14" t="str">
        <f>IF($A180="","",IF((F180&gt;0),"Review",IF((M180&gt;='Criteria'!$B$2),"Meets criteria","Review")))</f>
        <v/>
      </c>
    </row>
    <row r="181" spans="1:14" x14ac:dyDescent="0.25">
      <c r="B181" s="11"/>
      <c r="C181" s="11"/>
      <c r="D181" s="12"/>
      <c r="F181" s="12"/>
      <c r="H181" s="13" t="str">
        <f>IF($A181="","",IFERROR(ROUND((B181/C181),2),0))</f>
        <v/>
      </c>
      <c r="I181" s="13" t="str">
        <f>IF($A181="","",IF((H181&gt;=3),30,IF((H181&gt;=2.5),20,0)))</f>
        <v/>
      </c>
      <c r="J181" s="13" t="str">
        <f>IF($A181="","",IF((D181&gt;=700),25,IF((D181&gt;=620),15,5)))</f>
        <v/>
      </c>
      <c r="K181" s="13" t="str">
        <f>IF($A181="","",IF((E181="Positive"),25,IF((E181="No history"),15,0)))</f>
        <v/>
      </c>
      <c r="L181" s="13" t="str">
        <f>IF($A181="","",IF((G181="Verified positive"),20,IF((G181="Unverified"),10,0)))</f>
        <v/>
      </c>
      <c r="M181" s="13" t="str">
        <f>IF($A181="","",(((I181+J181)+K181)+L181))</f>
        <v/>
      </c>
      <c r="N181" s="14" t="str">
        <f>IF($A181="","",IF((F181&gt;0),"Review",IF((M181&gt;='Criteria'!$B$2),"Meets criteria","Review")))</f>
        <v/>
      </c>
    </row>
    <row r="182" spans="1:14" x14ac:dyDescent="0.25">
      <c r="B182" s="11"/>
      <c r="C182" s="11"/>
      <c r="D182" s="12"/>
      <c r="F182" s="12"/>
      <c r="H182" s="13" t="str">
        <f>IF($A182="","",IFERROR(ROUND((B182/C182),2),0))</f>
        <v/>
      </c>
      <c r="I182" s="13" t="str">
        <f>IF($A182="","",IF((H182&gt;=3),30,IF((H182&gt;=2.5),20,0)))</f>
        <v/>
      </c>
      <c r="J182" s="13" t="str">
        <f>IF($A182="","",IF((D182&gt;=700),25,IF((D182&gt;=620),15,5)))</f>
        <v/>
      </c>
      <c r="K182" s="13" t="str">
        <f>IF($A182="","",IF((E182="Positive"),25,IF((E182="No history"),15,0)))</f>
        <v/>
      </c>
      <c r="L182" s="13" t="str">
        <f>IF($A182="","",IF((G182="Verified positive"),20,IF((G182="Unverified"),10,0)))</f>
        <v/>
      </c>
      <c r="M182" s="13" t="str">
        <f>IF($A182="","",(((I182+J182)+K182)+L182))</f>
        <v/>
      </c>
      <c r="N182" s="14" t="str">
        <f>IF($A182="","",IF((F182&gt;0),"Review",IF((M182&gt;='Criteria'!$B$2),"Meets criteria","Review")))</f>
        <v/>
      </c>
    </row>
    <row r="183" spans="1:14" x14ac:dyDescent="0.25">
      <c r="B183" s="11"/>
      <c r="C183" s="11"/>
      <c r="D183" s="12"/>
      <c r="F183" s="12"/>
      <c r="H183" s="13" t="str">
        <f>IF($A183="","",IFERROR(ROUND((B183/C183),2),0))</f>
        <v/>
      </c>
      <c r="I183" s="13" t="str">
        <f>IF($A183="","",IF((H183&gt;=3),30,IF((H183&gt;=2.5),20,0)))</f>
        <v/>
      </c>
      <c r="J183" s="13" t="str">
        <f>IF($A183="","",IF((D183&gt;=700),25,IF((D183&gt;=620),15,5)))</f>
        <v/>
      </c>
      <c r="K183" s="13" t="str">
        <f>IF($A183="","",IF((E183="Positive"),25,IF((E183="No history"),15,0)))</f>
        <v/>
      </c>
      <c r="L183" s="13" t="str">
        <f>IF($A183="","",IF((G183="Verified positive"),20,IF((G183="Unverified"),10,0)))</f>
        <v/>
      </c>
      <c r="M183" s="13" t="str">
        <f>IF($A183="","",(((I183+J183)+K183)+L183))</f>
        <v/>
      </c>
      <c r="N183" s="14" t="str">
        <f>IF($A183="","",IF((F183&gt;0),"Review",IF((M183&gt;='Criteria'!$B$2),"Meets criteria","Review")))</f>
        <v/>
      </c>
    </row>
    <row r="184" spans="1:14" x14ac:dyDescent="0.25">
      <c r="B184" s="11"/>
      <c r="C184" s="11"/>
      <c r="D184" s="12"/>
      <c r="F184" s="12"/>
      <c r="H184" s="13" t="str">
        <f>IF($A184="","",IFERROR(ROUND((B184/C184),2),0))</f>
        <v/>
      </c>
      <c r="I184" s="13" t="str">
        <f>IF($A184="","",IF((H184&gt;=3),30,IF((H184&gt;=2.5),20,0)))</f>
        <v/>
      </c>
      <c r="J184" s="13" t="str">
        <f>IF($A184="","",IF((D184&gt;=700),25,IF((D184&gt;=620),15,5)))</f>
        <v/>
      </c>
      <c r="K184" s="13" t="str">
        <f>IF($A184="","",IF((E184="Positive"),25,IF((E184="No history"),15,0)))</f>
        <v/>
      </c>
      <c r="L184" s="13" t="str">
        <f>IF($A184="","",IF((G184="Verified positive"),20,IF((G184="Unverified"),10,0)))</f>
        <v/>
      </c>
      <c r="M184" s="13" t="str">
        <f>IF($A184="","",(((I184+J184)+K184)+L184))</f>
        <v/>
      </c>
      <c r="N184" s="14" t="str">
        <f>IF($A184="","",IF((F184&gt;0),"Review",IF((M184&gt;='Criteria'!$B$2),"Meets criteria","Review")))</f>
        <v/>
      </c>
    </row>
    <row r="185" spans="1:14" x14ac:dyDescent="0.25">
      <c r="B185" s="11"/>
      <c r="C185" s="11"/>
      <c r="D185" s="12"/>
      <c r="F185" s="12"/>
      <c r="H185" s="13" t="str">
        <f>IF($A185="","",IFERROR(ROUND((B185/C185),2),0))</f>
        <v/>
      </c>
      <c r="I185" s="13" t="str">
        <f>IF($A185="","",IF((H185&gt;=3),30,IF((H185&gt;=2.5),20,0)))</f>
        <v/>
      </c>
      <c r="J185" s="13" t="str">
        <f>IF($A185="","",IF((D185&gt;=700),25,IF((D185&gt;=620),15,5)))</f>
        <v/>
      </c>
      <c r="K185" s="13" t="str">
        <f>IF($A185="","",IF((E185="Positive"),25,IF((E185="No history"),15,0)))</f>
        <v/>
      </c>
      <c r="L185" s="13" t="str">
        <f>IF($A185="","",IF((G185="Verified positive"),20,IF((G185="Unverified"),10,0)))</f>
        <v/>
      </c>
      <c r="M185" s="13" t="str">
        <f>IF($A185="","",(((I185+J185)+K185)+L185))</f>
        <v/>
      </c>
      <c r="N185" s="14" t="str">
        <f>IF($A185="","",IF((F185&gt;0),"Review",IF((M185&gt;='Criteria'!$B$2),"Meets criteria","Review")))</f>
        <v/>
      </c>
    </row>
    <row r="186" spans="1:14" x14ac:dyDescent="0.25">
      <c r="B186" s="11"/>
      <c r="C186" s="11"/>
      <c r="D186" s="12"/>
      <c r="F186" s="12"/>
      <c r="H186" s="13" t="str">
        <f>IF($A186="","",IFERROR(ROUND((B186/C186),2),0))</f>
        <v/>
      </c>
      <c r="I186" s="13" t="str">
        <f>IF($A186="","",IF((H186&gt;=3),30,IF((H186&gt;=2.5),20,0)))</f>
        <v/>
      </c>
      <c r="J186" s="13" t="str">
        <f>IF($A186="","",IF((D186&gt;=700),25,IF((D186&gt;=620),15,5)))</f>
        <v/>
      </c>
      <c r="K186" s="13" t="str">
        <f>IF($A186="","",IF((E186="Positive"),25,IF((E186="No history"),15,0)))</f>
        <v/>
      </c>
      <c r="L186" s="13" t="str">
        <f>IF($A186="","",IF((G186="Verified positive"),20,IF((G186="Unverified"),10,0)))</f>
        <v/>
      </c>
      <c r="M186" s="13" t="str">
        <f>IF($A186="","",(((I186+J186)+K186)+L186))</f>
        <v/>
      </c>
      <c r="N186" s="14" t="str">
        <f>IF($A186="","",IF((F186&gt;0),"Review",IF((M186&gt;='Criteria'!$B$2),"Meets criteria","Review")))</f>
        <v/>
      </c>
    </row>
    <row r="187" spans="1:14" x14ac:dyDescent="0.25">
      <c r="B187" s="11"/>
      <c r="C187" s="11"/>
      <c r="D187" s="12"/>
      <c r="F187" s="12"/>
      <c r="H187" s="13" t="str">
        <f>IF($A187="","",IFERROR(ROUND((B187/C187),2),0))</f>
        <v/>
      </c>
      <c r="I187" s="13" t="str">
        <f>IF($A187="","",IF((H187&gt;=3),30,IF((H187&gt;=2.5),20,0)))</f>
        <v/>
      </c>
      <c r="J187" s="13" t="str">
        <f>IF($A187="","",IF((D187&gt;=700),25,IF((D187&gt;=620),15,5)))</f>
        <v/>
      </c>
      <c r="K187" s="13" t="str">
        <f>IF($A187="","",IF((E187="Positive"),25,IF((E187="No history"),15,0)))</f>
        <v/>
      </c>
      <c r="L187" s="13" t="str">
        <f>IF($A187="","",IF((G187="Verified positive"),20,IF((G187="Unverified"),10,0)))</f>
        <v/>
      </c>
      <c r="M187" s="13" t="str">
        <f>IF($A187="","",(((I187+J187)+K187)+L187))</f>
        <v/>
      </c>
      <c r="N187" s="14" t="str">
        <f>IF($A187="","",IF((F187&gt;0),"Review",IF((M187&gt;='Criteria'!$B$2),"Meets criteria","Review")))</f>
        <v/>
      </c>
    </row>
    <row r="188" spans="1:14" x14ac:dyDescent="0.25">
      <c r="B188" s="11"/>
      <c r="C188" s="11"/>
      <c r="D188" s="12"/>
      <c r="F188" s="12"/>
      <c r="H188" s="13" t="str">
        <f>IF($A188="","",IFERROR(ROUND((B188/C188),2),0))</f>
        <v/>
      </c>
      <c r="I188" s="13" t="str">
        <f>IF($A188="","",IF((H188&gt;=3),30,IF((H188&gt;=2.5),20,0)))</f>
        <v/>
      </c>
      <c r="J188" s="13" t="str">
        <f>IF($A188="","",IF((D188&gt;=700),25,IF((D188&gt;=620),15,5)))</f>
        <v/>
      </c>
      <c r="K188" s="13" t="str">
        <f>IF($A188="","",IF((E188="Positive"),25,IF((E188="No history"),15,0)))</f>
        <v/>
      </c>
      <c r="L188" s="13" t="str">
        <f>IF($A188="","",IF((G188="Verified positive"),20,IF((G188="Unverified"),10,0)))</f>
        <v/>
      </c>
      <c r="M188" s="13" t="str">
        <f>IF($A188="","",(((I188+J188)+K188)+L188))</f>
        <v/>
      </c>
      <c r="N188" s="14" t="str">
        <f>IF($A188="","",IF((F188&gt;0),"Review",IF((M188&gt;='Criteria'!$B$2),"Meets criteria","Review")))</f>
        <v/>
      </c>
    </row>
    <row r="189" spans="1:14" x14ac:dyDescent="0.25">
      <c r="B189" s="11"/>
      <c r="C189" s="11"/>
      <c r="D189" s="12"/>
      <c r="F189" s="12"/>
      <c r="H189" s="13" t="str">
        <f>IF($A189="","",IFERROR(ROUND((B189/C189),2),0))</f>
        <v/>
      </c>
      <c r="I189" s="13" t="str">
        <f>IF($A189="","",IF((H189&gt;=3),30,IF((H189&gt;=2.5),20,0)))</f>
        <v/>
      </c>
      <c r="J189" s="13" t="str">
        <f>IF($A189="","",IF((D189&gt;=700),25,IF((D189&gt;=620),15,5)))</f>
        <v/>
      </c>
      <c r="K189" s="13" t="str">
        <f>IF($A189="","",IF((E189="Positive"),25,IF((E189="No history"),15,0)))</f>
        <v/>
      </c>
      <c r="L189" s="13" t="str">
        <f>IF($A189="","",IF((G189="Verified positive"),20,IF((G189="Unverified"),10,0)))</f>
        <v/>
      </c>
      <c r="M189" s="13" t="str">
        <f>IF($A189="","",(((I189+J189)+K189)+L189))</f>
        <v/>
      </c>
      <c r="N189" s="14" t="str">
        <f>IF($A189="","",IF((F189&gt;0),"Review",IF((M189&gt;='Criteria'!$B$2),"Meets criteria","Review")))</f>
        <v/>
      </c>
    </row>
    <row r="190" spans="1:14" x14ac:dyDescent="0.25">
      <c r="B190" s="11"/>
      <c r="C190" s="11"/>
      <c r="D190" s="12"/>
      <c r="F190" s="12"/>
      <c r="H190" s="13" t="str">
        <f>IF($A190="","",IFERROR(ROUND((B190/C190),2),0))</f>
        <v/>
      </c>
      <c r="I190" s="13" t="str">
        <f>IF($A190="","",IF((H190&gt;=3),30,IF((H190&gt;=2.5),20,0)))</f>
        <v/>
      </c>
      <c r="J190" s="13" t="str">
        <f>IF($A190="","",IF((D190&gt;=700),25,IF((D190&gt;=620),15,5)))</f>
        <v/>
      </c>
      <c r="K190" s="13" t="str">
        <f>IF($A190="","",IF((E190="Positive"),25,IF((E190="No history"),15,0)))</f>
        <v/>
      </c>
      <c r="L190" s="13" t="str">
        <f>IF($A190="","",IF((G190="Verified positive"),20,IF((G190="Unverified"),10,0)))</f>
        <v/>
      </c>
      <c r="M190" s="13" t="str">
        <f>IF($A190="","",(((I190+J190)+K190)+L190))</f>
        <v/>
      </c>
      <c r="N190" s="14" t="str">
        <f>IF($A190="","",IF((F190&gt;0),"Review",IF((M190&gt;='Criteria'!$B$2),"Meets criteria","Review")))</f>
        <v/>
      </c>
    </row>
    <row r="191" spans="1:14" x14ac:dyDescent="0.25">
      <c r="B191" s="11"/>
      <c r="C191" s="11"/>
      <c r="D191" s="12"/>
      <c r="F191" s="12"/>
      <c r="H191" s="13" t="str">
        <f>IF($A191="","",IFERROR(ROUND((B191/C191),2),0))</f>
        <v/>
      </c>
      <c r="I191" s="13" t="str">
        <f>IF($A191="","",IF((H191&gt;=3),30,IF((H191&gt;=2.5),20,0)))</f>
        <v/>
      </c>
      <c r="J191" s="13" t="str">
        <f>IF($A191="","",IF((D191&gt;=700),25,IF((D191&gt;=620),15,5)))</f>
        <v/>
      </c>
      <c r="K191" s="13" t="str">
        <f>IF($A191="","",IF((E191="Positive"),25,IF((E191="No history"),15,0)))</f>
        <v/>
      </c>
      <c r="L191" s="13" t="str">
        <f>IF($A191="","",IF((G191="Verified positive"),20,IF((G191="Unverified"),10,0)))</f>
        <v/>
      </c>
      <c r="M191" s="13" t="str">
        <f>IF($A191="","",(((I191+J191)+K191)+L191))</f>
        <v/>
      </c>
      <c r="N191" s="14" t="str">
        <f>IF($A191="","",IF((F191&gt;0),"Review",IF((M191&gt;='Criteria'!$B$2),"Meets criteria","Review")))</f>
        <v/>
      </c>
    </row>
    <row r="192" spans="1:14" x14ac:dyDescent="0.25">
      <c r="B192" s="11"/>
      <c r="C192" s="11"/>
      <c r="D192" s="12"/>
      <c r="F192" s="12"/>
      <c r="H192" s="13" t="str">
        <f>IF($A192="","",IFERROR(ROUND((B192/C192),2),0))</f>
        <v/>
      </c>
      <c r="I192" s="13" t="str">
        <f>IF($A192="","",IF((H192&gt;=3),30,IF((H192&gt;=2.5),20,0)))</f>
        <v/>
      </c>
      <c r="J192" s="13" t="str">
        <f>IF($A192="","",IF((D192&gt;=700),25,IF((D192&gt;=620),15,5)))</f>
        <v/>
      </c>
      <c r="K192" s="13" t="str">
        <f>IF($A192="","",IF((E192="Positive"),25,IF((E192="No history"),15,0)))</f>
        <v/>
      </c>
      <c r="L192" s="13" t="str">
        <f>IF($A192="","",IF((G192="Verified positive"),20,IF((G192="Unverified"),10,0)))</f>
        <v/>
      </c>
      <c r="M192" s="13" t="str">
        <f>IF($A192="","",(((I192+J192)+K192)+L192))</f>
        <v/>
      </c>
      <c r="N192" s="14" t="str">
        <f>IF($A192="","",IF((F192&gt;0),"Review",IF((M192&gt;='Criteria'!$B$2),"Meets criteria","Review")))</f>
        <v/>
      </c>
    </row>
    <row r="193" spans="1:14" x14ac:dyDescent="0.25">
      <c r="B193" s="11"/>
      <c r="C193" s="11"/>
      <c r="D193" s="12"/>
      <c r="F193" s="12"/>
      <c r="H193" s="13" t="str">
        <f>IF($A193="","",IFERROR(ROUND((B193/C193),2),0))</f>
        <v/>
      </c>
      <c r="I193" s="13" t="str">
        <f>IF($A193="","",IF((H193&gt;=3),30,IF((H193&gt;=2.5),20,0)))</f>
        <v/>
      </c>
      <c r="J193" s="13" t="str">
        <f>IF($A193="","",IF((D193&gt;=700),25,IF((D193&gt;=620),15,5)))</f>
        <v/>
      </c>
      <c r="K193" s="13" t="str">
        <f>IF($A193="","",IF((E193="Positive"),25,IF((E193="No history"),15,0)))</f>
        <v/>
      </c>
      <c r="L193" s="13" t="str">
        <f>IF($A193="","",IF((G193="Verified positive"),20,IF((G193="Unverified"),10,0)))</f>
        <v/>
      </c>
      <c r="M193" s="13" t="str">
        <f>IF($A193="","",(((I193+J193)+K193)+L193))</f>
        <v/>
      </c>
      <c r="N193" s="14" t="str">
        <f>IF($A193="","",IF((F193&gt;0),"Review",IF((M193&gt;='Criteria'!$B$2),"Meets criteria","Review")))</f>
        <v/>
      </c>
    </row>
    <row r="194" spans="1:14" x14ac:dyDescent="0.25">
      <c r="B194" s="11"/>
      <c r="C194" s="11"/>
      <c r="D194" s="12"/>
      <c r="F194" s="12"/>
      <c r="H194" s="13" t="str">
        <f>IF($A194="","",IFERROR(ROUND((B194/C194),2),0))</f>
        <v/>
      </c>
      <c r="I194" s="13" t="str">
        <f>IF($A194="","",IF((H194&gt;=3),30,IF((H194&gt;=2.5),20,0)))</f>
        <v/>
      </c>
      <c r="J194" s="13" t="str">
        <f>IF($A194="","",IF((D194&gt;=700),25,IF((D194&gt;=620),15,5)))</f>
        <v/>
      </c>
      <c r="K194" s="13" t="str">
        <f>IF($A194="","",IF((E194="Positive"),25,IF((E194="No history"),15,0)))</f>
        <v/>
      </c>
      <c r="L194" s="13" t="str">
        <f>IF($A194="","",IF((G194="Verified positive"),20,IF((G194="Unverified"),10,0)))</f>
        <v/>
      </c>
      <c r="M194" s="13" t="str">
        <f>IF($A194="","",(((I194+J194)+K194)+L194))</f>
        <v/>
      </c>
      <c r="N194" s="14" t="str">
        <f>IF($A194="","",IF((F194&gt;0),"Review",IF((M194&gt;='Criteria'!$B$2),"Meets criteria","Review")))</f>
        <v/>
      </c>
    </row>
    <row r="195" spans="1:14" x14ac:dyDescent="0.25">
      <c r="B195" s="11"/>
      <c r="C195" s="11"/>
      <c r="D195" s="12"/>
      <c r="F195" s="12"/>
      <c r="H195" s="13" t="str">
        <f>IF($A195="","",IFERROR(ROUND((B195/C195),2),0))</f>
        <v/>
      </c>
      <c r="I195" s="13" t="str">
        <f>IF($A195="","",IF((H195&gt;=3),30,IF((H195&gt;=2.5),20,0)))</f>
        <v/>
      </c>
      <c r="J195" s="13" t="str">
        <f>IF($A195="","",IF((D195&gt;=700),25,IF((D195&gt;=620),15,5)))</f>
        <v/>
      </c>
      <c r="K195" s="13" t="str">
        <f>IF($A195="","",IF((E195="Positive"),25,IF((E195="No history"),15,0)))</f>
        <v/>
      </c>
      <c r="L195" s="13" t="str">
        <f>IF($A195="","",IF((G195="Verified positive"),20,IF((G195="Unverified"),10,0)))</f>
        <v/>
      </c>
      <c r="M195" s="13" t="str">
        <f>IF($A195="","",(((I195+J195)+K195)+L195))</f>
        <v/>
      </c>
      <c r="N195" s="14" t="str">
        <f>IF($A195="","",IF((F195&gt;0),"Review",IF((M195&gt;='Criteria'!$B$2),"Meets criteria","Review")))</f>
        <v/>
      </c>
    </row>
    <row r="196" spans="1:14" x14ac:dyDescent="0.25">
      <c r="B196" s="11"/>
      <c r="C196" s="11"/>
      <c r="D196" s="12"/>
      <c r="F196" s="12"/>
      <c r="H196" s="13" t="str">
        <f>IF($A196="","",IFERROR(ROUND((B196/C196),2),0))</f>
        <v/>
      </c>
      <c r="I196" s="13" t="str">
        <f>IF($A196="","",IF((H196&gt;=3),30,IF((H196&gt;=2.5),20,0)))</f>
        <v/>
      </c>
      <c r="J196" s="13" t="str">
        <f>IF($A196="","",IF((D196&gt;=700),25,IF((D196&gt;=620),15,5)))</f>
        <v/>
      </c>
      <c r="K196" s="13" t="str">
        <f>IF($A196="","",IF((E196="Positive"),25,IF((E196="No history"),15,0)))</f>
        <v/>
      </c>
      <c r="L196" s="13" t="str">
        <f>IF($A196="","",IF((G196="Verified positive"),20,IF((G196="Unverified"),10,0)))</f>
        <v/>
      </c>
      <c r="M196" s="13" t="str">
        <f>IF($A196="","",(((I196+J196)+K196)+L196))</f>
        <v/>
      </c>
      <c r="N196" s="14" t="str">
        <f>IF($A196="","",IF((F196&gt;0),"Review",IF((M196&gt;='Criteria'!$B$2),"Meets criteria","Review")))</f>
        <v/>
      </c>
    </row>
    <row r="197" spans="1:14" x14ac:dyDescent="0.25">
      <c r="B197" s="11"/>
      <c r="C197" s="11"/>
      <c r="D197" s="12"/>
      <c r="F197" s="12"/>
      <c r="H197" s="13" t="str">
        <f>IF($A197="","",IFERROR(ROUND((B197/C197),2),0))</f>
        <v/>
      </c>
      <c r="I197" s="13" t="str">
        <f>IF($A197="","",IF((H197&gt;=3),30,IF((H197&gt;=2.5),20,0)))</f>
        <v/>
      </c>
      <c r="J197" s="13" t="str">
        <f>IF($A197="","",IF((D197&gt;=700),25,IF((D197&gt;=620),15,5)))</f>
        <v/>
      </c>
      <c r="K197" s="13" t="str">
        <f>IF($A197="","",IF((E197="Positive"),25,IF((E197="No history"),15,0)))</f>
        <v/>
      </c>
      <c r="L197" s="13" t="str">
        <f>IF($A197="","",IF((G197="Verified positive"),20,IF((G197="Unverified"),10,0)))</f>
        <v/>
      </c>
      <c r="M197" s="13" t="str">
        <f>IF($A197="","",(((I197+J197)+K197)+L197))</f>
        <v/>
      </c>
      <c r="N197" s="14" t="str">
        <f>IF($A197="","",IF((F197&gt;0),"Review",IF((M197&gt;='Criteria'!$B$2),"Meets criteria","Review")))</f>
        <v/>
      </c>
    </row>
    <row r="198" spans="1:14" x14ac:dyDescent="0.25">
      <c r="B198" s="11"/>
      <c r="C198" s="11"/>
      <c r="D198" s="12"/>
      <c r="F198" s="12"/>
      <c r="H198" s="13" t="str">
        <f>IF($A198="","",IFERROR(ROUND((B198/C198),2),0))</f>
        <v/>
      </c>
      <c r="I198" s="13" t="str">
        <f>IF($A198="","",IF((H198&gt;=3),30,IF((H198&gt;=2.5),20,0)))</f>
        <v/>
      </c>
      <c r="J198" s="13" t="str">
        <f>IF($A198="","",IF((D198&gt;=700),25,IF((D198&gt;=620),15,5)))</f>
        <v/>
      </c>
      <c r="K198" s="13" t="str">
        <f>IF($A198="","",IF((E198="Positive"),25,IF((E198="No history"),15,0)))</f>
        <v/>
      </c>
      <c r="L198" s="13" t="str">
        <f>IF($A198="","",IF((G198="Verified positive"),20,IF((G198="Unverified"),10,0)))</f>
        <v/>
      </c>
      <c r="M198" s="13" t="str">
        <f>IF($A198="","",(((I198+J198)+K198)+L198))</f>
        <v/>
      </c>
      <c r="N198" s="14" t="str">
        <f>IF($A198="","",IF((F198&gt;0),"Review",IF((M198&gt;='Criteria'!$B$2),"Meets criteria","Review")))</f>
        <v/>
      </c>
    </row>
    <row r="199" spans="1:14" x14ac:dyDescent="0.25">
      <c r="B199" s="11"/>
      <c r="C199" s="11"/>
      <c r="D199" s="12"/>
      <c r="F199" s="12"/>
      <c r="H199" s="13" t="str">
        <f>IF($A199="","",IFERROR(ROUND((B199/C199),2),0))</f>
        <v/>
      </c>
      <c r="I199" s="13" t="str">
        <f>IF($A199="","",IF((H199&gt;=3),30,IF((H199&gt;=2.5),20,0)))</f>
        <v/>
      </c>
      <c r="J199" s="13" t="str">
        <f>IF($A199="","",IF((D199&gt;=700),25,IF((D199&gt;=620),15,5)))</f>
        <v/>
      </c>
      <c r="K199" s="13" t="str">
        <f>IF($A199="","",IF((E199="Positive"),25,IF((E199="No history"),15,0)))</f>
        <v/>
      </c>
      <c r="L199" s="13" t="str">
        <f>IF($A199="","",IF((G199="Verified positive"),20,IF((G199="Unverified"),10,0)))</f>
        <v/>
      </c>
      <c r="M199" s="13" t="str">
        <f>IF($A199="","",(((I199+J199)+K199)+L199))</f>
        <v/>
      </c>
      <c r="N199" s="14" t="str">
        <f>IF($A199="","",IF((F199&gt;0),"Review",IF((M199&gt;='Criteria'!$B$2),"Meets criteria","Review")))</f>
        <v/>
      </c>
    </row>
    <row r="200" spans="1:14" x14ac:dyDescent="0.25">
      <c r="B200" s="11"/>
      <c r="C200" s="11"/>
      <c r="D200" s="12"/>
      <c r="F200" s="12"/>
      <c r="H200" s="13" t="str">
        <f>IF($A200="","",IFERROR(ROUND((B200/C200),2),0))</f>
        <v/>
      </c>
      <c r="I200" s="13" t="str">
        <f>IF($A200="","",IF((H200&gt;=3),30,IF((H200&gt;=2.5),20,0)))</f>
        <v/>
      </c>
      <c r="J200" s="13" t="str">
        <f>IF($A200="","",IF((D200&gt;=700),25,IF((D200&gt;=620),15,5)))</f>
        <v/>
      </c>
      <c r="K200" s="13" t="str">
        <f>IF($A200="","",IF((E200="Positive"),25,IF((E200="No history"),15,0)))</f>
        <v/>
      </c>
      <c r="L200" s="13" t="str">
        <f>IF($A200="","",IF((G200="Verified positive"),20,IF((G200="Unverified"),10,0)))</f>
        <v/>
      </c>
      <c r="M200" s="13" t="str">
        <f>IF($A200="","",(((I200+J200)+K200)+L200))</f>
        <v/>
      </c>
      <c r="N200" s="14" t="str">
        <f>IF($A200="","",IF((F200&gt;0),"Review",IF((M200&gt;='Criteria'!$B$2),"Meets criteria","Review")))</f>
        <v/>
      </c>
    </row>
    <row r="201" spans="1:14" x14ac:dyDescent="0.25">
      <c r="B201" s="11"/>
      <c r="C201" s="11"/>
      <c r="D201" s="12"/>
      <c r="F201" s="12"/>
      <c r="H201" s="13" t="str">
        <f>IF($A201="","",IFERROR(ROUND((B201/C201),2),0))</f>
        <v/>
      </c>
      <c r="I201" s="13" t="str">
        <f>IF($A201="","",IF((H201&gt;=3),30,IF((H201&gt;=2.5),20,0)))</f>
        <v/>
      </c>
      <c r="J201" s="13" t="str">
        <f>IF($A201="","",IF((D201&gt;=700),25,IF((D201&gt;=620),15,5)))</f>
        <v/>
      </c>
      <c r="K201" s="13" t="str">
        <f>IF($A201="","",IF((E201="Positive"),25,IF((E201="No history"),15,0)))</f>
        <v/>
      </c>
      <c r="L201" s="13" t="str">
        <f>IF($A201="","",IF((G201="Verified positive"),20,IF((G201="Unverified"),10,0)))</f>
        <v/>
      </c>
      <c r="M201" s="13" t="str">
        <f>IF($A201="","",(((I201+J201)+K201)+L201))</f>
        <v/>
      </c>
      <c r="N201" s="14" t="str">
        <f>IF($A201="","",IF((F201&gt;0),"Review",IF((M201&gt;='Criteria'!$B$2),"Meets criteria","Review")))</f>
        <v/>
      </c>
    </row>
  </sheetData>
  <autoFilter ref="A1:N1"/>
  <conditionalFormatting sqref="N2:N201">
    <cfRule type="expression" dxfId="0" priority="1">
      <formula>N2="Meets criteria"</formula>
    </cfRule>
  </conditionalFormatting>
  <conditionalFormatting sqref="N2:N201">
    <cfRule type="expression" dxfId="1" priority="1">
      <formula>N2="Review"</formula>
    </cfRule>
  </conditionalFormatting>
  <dataValidations count="6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Positive, No history, Negative" sqref="E2:E201">
      <formula1>"Positive,No history,Negative"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Verified positive, Unverified, Negative" sqref="G2:G201">
      <formula1>"Verified positive,Unverified,Negative"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t="s">
        <v>41</v>
      </c>
      <c r="B2" s="16">
        <v>70</v>
      </c>
      <c r="C2" s="17" t="s">
        <v>42</v>
      </c>
    </row>
    <row r="3" spans="1:2" x14ac:dyDescent="0.25">
      <c r="A3" t="s">
        <v>43</v>
      </c>
      <c r="B3" s="18">
        <f>COUNTA('Scorecard'!$A$2:$A$201)</f>
        <v>5</v>
      </c>
    </row>
    <row r="4" spans="1:2" x14ac:dyDescent="0.25">
      <c r="A4" t="s">
        <v>44</v>
      </c>
      <c r="B4" s="18">
        <f>COUNTIF('Scorecard'!$N$2:$N$201,"Meets criteria")</f>
        <v>3</v>
      </c>
    </row>
  </sheetData>
  <dataValidations count="1">
    <dataValidation type="decimal" operator="greaterThanOrEqual" allowBlank="1" showErrorMessage="1" errorTitle="Number expected" error="Enter a number." sqref="B2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Scorecard</vt:lpstr>
      <vt:lpstr>Criteria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