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tem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<sst xmlns="http://schemas.openxmlformats.org/spreadsheetml/2006/main" count="41" uniqueCount="40">
  <si>
    <t>Stitch Pricing Calculator</t>
  </si>
  <si>
    <t>A free embroidery pricing spreadsheet: price by stitch count and quantity with digitizing setup and garment cost in Google Sheets and Excel.</t>
  </si>
  <si>
    <t>Quick start</t>
  </si>
  <si>
    <t>Open the Items tab and replace the sample rows with your own — one row per entry. Formulas fill in automatically for new rows.</t>
  </si>
  <si>
    <t>Price per thousand stitches falls at 12, 48 and 144 pieces with a $4 minimum per placement; edit the breaks in the formula.</t>
  </si>
  <si>
    <t>Digitizing is a one-time charge per design.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</si>
  <si>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</si>
  <si>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</si>
  <si>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</si>
  <si>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</si>
  <si>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</si>
  <si>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</si>
  <si>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</si>
  <si>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</si>
  <si>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Qty</t>
  </si>
  <si>
    <t>Garment cost</t>
  </si>
  <si>
    <t>Stitch count</t>
  </si>
  <si>
    <t>Locations</t>
  </si>
  <si>
    <t>Price per 1,000 stitches</t>
  </si>
  <si>
    <t>Embroidery per piece</t>
  </si>
  <si>
    <t>Line total</t>
  </si>
  <si>
    <t>Polo, left chest logo</t>
  </si>
  <si>
    <t>Cap, front logo</t>
  </si>
  <si>
    <t>Jacket, back design</t>
  </si>
  <si>
    <t>Tote, name</t>
  </si>
  <si>
    <t>Value</t>
  </si>
  <si>
    <t>Notes</t>
  </si>
  <si>
    <t>Order</t>
  </si>
  <si>
    <t>Customer</t>
  </si>
  <si>
    <t>Summit Dental</t>
  </si>
  <si>
    <t>Garment markup</t>
  </si>
  <si>
    <t>Digitizing (one-time per design)</t>
  </si>
  <si>
    <t>Waived on reorders of the same file.</t>
  </si>
  <si>
    <t>Designs to digitize</t>
  </si>
  <si>
    <t>Quote</t>
  </si>
  <si>
    <t>Items and embroidery</t>
  </si>
  <si>
    <t>Digitizing</t>
  </si>
  <si>
    <t>Quote total</t>
  </si>
  <si>
    <t>Pieces</t>
  </si>
  <si>
    <t>Average per piece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</si>
</sst>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3" fontId="0" fillId="2" borderId="1" xfId="0" applyNumberFormat="1" applyFill="1" applyBorder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4" width="15" customWidth="1"/>
    <col min="5" max="5" width="12" customWidth="1"/>
    <col min="6" max="6" width="27" customWidth="1"/>
    <col min="7" max="7" width="23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s="11">
        <v>48</v>
      </c>
      <c r="C2" s="12">
        <v>11.5</v>
      </c>
      <c r="D2" s="11">
        <v>7500</v>
      </c>
      <c r="E2" s="11">
        <v>1</v>
      </c>
      <c r="F2" s="13">
        <f>IF($A2="","",IF((B2&gt;=144),0.45,IF((B2&gt;=48),0.6,IF((B2&gt;=12),0.8,1))))</f>
        <v>0.6</v>
      </c>
      <c r="G2" s="13">
        <f>IF($A2="","",MAX(4,ROUND(((D2/1000)*F2),2)))</f>
        <v>4.5</v>
      </c>
      <c r="H2" s="13">
        <f>IF($A2="","",(B2*((C2*(1+'Quote'!$B$4))+G2)))</f>
        <v>988.8</v>
      </c>
    </row>
    <row r="3" spans="1:8" x14ac:dyDescent="0.25">
      <c r="A3" t="s">
        <v>22</v>
      </c>
      <c r="B3" s="11">
        <v>72</v>
      </c>
      <c r="C3" s="12">
        <v>6.8</v>
      </c>
      <c r="D3" s="11">
        <v>9000</v>
      </c>
      <c r="E3" s="11">
        <v>1</v>
      </c>
      <c r="F3" s="13">
        <f>IF($A3="","",IF((B3&gt;=144),0.45,IF((B3&gt;=48),0.6,IF((B3&gt;=12),0.8,1))))</f>
        <v>0.6</v>
      </c>
      <c r="G3" s="13">
        <f>IF($A3="","",MAX(4,ROUND(((D3/1000)*F3),2)))</f>
        <v>5.4</v>
      </c>
      <c r="H3" s="13">
        <f>IF($A3="","",(B3*((C3*(1+'Quote'!$B$4))+G3)))</f>
        <v>1074.24</v>
      </c>
    </row>
    <row r="4" spans="1:8" x14ac:dyDescent="0.25">
      <c r="A4" t="s">
        <v>23</v>
      </c>
      <c r="B4" s="11">
        <v>12</v>
      </c>
      <c r="C4" s="12">
        <v>32</v>
      </c>
      <c r="D4" s="11">
        <v>28000</v>
      </c>
      <c r="E4" s="11">
        <v>1</v>
      </c>
      <c r="F4" s="13">
        <f>IF($A4="","",IF((B4&gt;=144),0.45,IF((B4&gt;=48),0.6,IF((B4&gt;=12),0.8,1))))</f>
        <v>0.8</v>
      </c>
      <c r="G4" s="13">
        <f>IF($A4="","",MAX(4,ROUND(((D4/1000)*F4),2)))</f>
        <v>22.4</v>
      </c>
      <c r="H4" s="13">
        <f>IF($A4="","",(B4*((C4*(1+'Quote'!$B$4))+G4)))</f>
        <v>806.3999999999999</v>
      </c>
    </row>
    <row r="5" spans="1:8" x14ac:dyDescent="0.25">
      <c r="A5" t="s">
        <v>24</v>
      </c>
      <c r="B5" s="11">
        <v>24</v>
      </c>
      <c r="C5" s="12">
        <v>4.2</v>
      </c>
      <c r="D5" s="11">
        <v>3200</v>
      </c>
      <c r="E5" s="11">
        <v>1</v>
      </c>
      <c r="F5" s="13">
        <f>IF($A5="","",IF((B5&gt;=144),0.45,IF((B5&gt;=48),0.6,IF((B5&gt;=12),0.8,1))))</f>
        <v>0.8</v>
      </c>
      <c r="G5" s="13">
        <f>IF($A5="","",MAX(4,ROUND(((D5/1000)*F5),2)))</f>
        <v>4</v>
      </c>
      <c r="H5" s="13">
        <f>IF($A5="","",(B5*((C5*(1+'Quote'!$B$4))+G5)))</f>
        <v>237.11999999999998</v>
      </c>
    </row>
    <row r="6" spans="1:8" x14ac:dyDescent="0.25">
      <c r="B6" s="11"/>
      <c r="C6" s="12"/>
      <c r="D6" s="11"/>
      <c r="E6" s="11"/>
      <c r="F6" s="13" t="str">
        <f>IF($A6="","",IF((B6&gt;=144),0.45,IF((B6&gt;=48),0.6,IF((B6&gt;=12),0.8,1))))</f>
        <v/>
      </c>
      <c r="G6" s="13" t="str">
        <f>IF($A6="","",MAX(4,ROUND(((D6/1000)*F6),2)))</f>
        <v/>
      </c>
      <c r="H6" s="13" t="str">
        <f>IF($A6="","",(B6*((C6*(1+'Quote'!$B$4))+G6)))</f>
        <v/>
      </c>
    </row>
    <row r="7" spans="1:8" x14ac:dyDescent="0.25">
      <c r="B7" s="11"/>
      <c r="C7" s="12"/>
      <c r="D7" s="11"/>
      <c r="E7" s="11"/>
      <c r="F7" s="13" t="str">
        <f>IF($A7="","",IF((B7&gt;=144),0.45,IF((B7&gt;=48),0.6,IF((B7&gt;=12),0.8,1))))</f>
        <v/>
      </c>
      <c r="G7" s="13" t="str">
        <f>IF($A7="","",MAX(4,ROUND(((D7/1000)*F7),2)))</f>
        <v/>
      </c>
      <c r="H7" s="13" t="str">
        <f>IF($A7="","",(B7*((C7*(1+'Quote'!$B$4))+G7)))</f>
        <v/>
      </c>
    </row>
    <row r="8" spans="1:8" x14ac:dyDescent="0.25">
      <c r="B8" s="11"/>
      <c r="C8" s="12"/>
      <c r="D8" s="11"/>
      <c r="E8" s="11"/>
      <c r="F8" s="13" t="str">
        <f>IF($A8="","",IF((B8&gt;=144),0.45,IF((B8&gt;=48),0.6,IF((B8&gt;=12),0.8,1))))</f>
        <v/>
      </c>
      <c r="G8" s="13" t="str">
        <f>IF($A8="","",MAX(4,ROUND(((D8/1000)*F8),2)))</f>
        <v/>
      </c>
      <c r="H8" s="13" t="str">
        <f>IF($A8="","",(B8*((C8*(1+'Quote'!$B$4))+G8)))</f>
        <v/>
      </c>
    </row>
    <row r="9" spans="1:8" x14ac:dyDescent="0.25">
      <c r="B9" s="11"/>
      <c r="C9" s="12"/>
      <c r="D9" s="11"/>
      <c r="E9" s="11"/>
      <c r="F9" s="13" t="str">
        <f>IF($A9="","",IF((B9&gt;=144),0.45,IF((B9&gt;=48),0.6,IF((B9&gt;=12),0.8,1))))</f>
        <v/>
      </c>
      <c r="G9" s="13" t="str">
        <f>IF($A9="","",MAX(4,ROUND(((D9/1000)*F9),2)))</f>
        <v/>
      </c>
      <c r="H9" s="13" t="str">
        <f>IF($A9="","",(B9*((C9*(1+'Quote'!$B$4))+G9)))</f>
        <v/>
      </c>
    </row>
    <row r="10" spans="1:8" x14ac:dyDescent="0.25">
      <c r="B10" s="11"/>
      <c r="C10" s="12"/>
      <c r="D10" s="11"/>
      <c r="E10" s="11"/>
      <c r="F10" s="13" t="str">
        <f>IF($A10="","",IF((B10&gt;=144),0.45,IF((B10&gt;=48),0.6,IF((B10&gt;=12),0.8,1))))</f>
        <v/>
      </c>
      <c r="G10" s="13" t="str">
        <f>IF($A10="","",MAX(4,ROUND(((D10/1000)*F10),2)))</f>
        <v/>
      </c>
      <c r="H10" s="13" t="str">
        <f>IF($A10="","",(B10*((C10*(1+'Quote'!$B$4))+G10)))</f>
        <v/>
      </c>
    </row>
    <row r="11" spans="1:8" x14ac:dyDescent="0.25">
      <c r="B11" s="11"/>
      <c r="C11" s="12"/>
      <c r="D11" s="11"/>
      <c r="E11" s="11"/>
      <c r="F11" s="13" t="str">
        <f>IF($A11="","",IF((B11&gt;=144),0.45,IF((B11&gt;=48),0.6,IF((B11&gt;=12),0.8,1))))</f>
        <v/>
      </c>
      <c r="G11" s="13" t="str">
        <f>IF($A11="","",MAX(4,ROUND(((D11/1000)*F11),2)))</f>
        <v/>
      </c>
      <c r="H11" s="13" t="str">
        <f>IF($A11="","",(B11*((C11*(1+'Quote'!$B$4))+G11)))</f>
        <v/>
      </c>
    </row>
    <row r="12" spans="1:8" x14ac:dyDescent="0.25">
      <c r="B12" s="11"/>
      <c r="C12" s="12"/>
      <c r="D12" s="11"/>
      <c r="E12" s="11"/>
      <c r="F12" s="13" t="str">
        <f>IF($A12="","",IF((B12&gt;=144),0.45,IF((B12&gt;=48),0.6,IF((B12&gt;=12),0.8,1))))</f>
        <v/>
      </c>
      <c r="G12" s="13" t="str">
        <f>IF($A12="","",MAX(4,ROUND(((D12/1000)*F12),2)))</f>
        <v/>
      </c>
      <c r="H12" s="13" t="str">
        <f>IF($A12="","",(B12*((C12*(1+'Quote'!$B$4))+G12)))</f>
        <v/>
      </c>
    </row>
    <row r="13" spans="1:8" x14ac:dyDescent="0.25">
      <c r="B13" s="11"/>
      <c r="C13" s="12"/>
      <c r="D13" s="11"/>
      <c r="E13" s="11"/>
      <c r="F13" s="13" t="str">
        <f>IF($A13="","",IF((B13&gt;=144),0.45,IF((B13&gt;=48),0.6,IF((B13&gt;=12),0.8,1))))</f>
        <v/>
      </c>
      <c r="G13" s="13" t="str">
        <f>IF($A13="","",MAX(4,ROUND(((D13/1000)*F13),2)))</f>
        <v/>
      </c>
      <c r="H13" s="13" t="str">
        <f>IF($A13="","",(B13*((C13*(1+'Quote'!$B$4))+G13)))</f>
        <v/>
      </c>
    </row>
    <row r="14" spans="1:8" x14ac:dyDescent="0.25">
      <c r="B14" s="11"/>
      <c r="C14" s="12"/>
      <c r="D14" s="11"/>
      <c r="E14" s="11"/>
      <c r="F14" s="13" t="str">
        <f>IF($A14="","",IF((B14&gt;=144),0.45,IF((B14&gt;=48),0.6,IF((B14&gt;=12),0.8,1))))</f>
        <v/>
      </c>
      <c r="G14" s="13" t="str">
        <f>IF($A14="","",MAX(4,ROUND(((D14/1000)*F14),2)))</f>
        <v/>
      </c>
      <c r="H14" s="13" t="str">
        <f>IF($A14="","",(B14*((C14*(1+'Quote'!$B$4))+G14)))</f>
        <v/>
      </c>
    </row>
    <row r="15" spans="1:8" x14ac:dyDescent="0.25">
      <c r="B15" s="11"/>
      <c r="C15" s="12"/>
      <c r="D15" s="11"/>
      <c r="E15" s="11"/>
      <c r="F15" s="13" t="str">
        <f>IF($A15="","",IF((B15&gt;=144),0.45,IF((B15&gt;=48),0.6,IF((B15&gt;=12),0.8,1))))</f>
        <v/>
      </c>
      <c r="G15" s="13" t="str">
        <f>IF($A15="","",MAX(4,ROUND(((D15/1000)*F15),2)))</f>
        <v/>
      </c>
      <c r="H15" s="13" t="str">
        <f>IF($A15="","",(B15*((C15*(1+'Quote'!$B$4))+G15)))</f>
        <v/>
      </c>
    </row>
    <row r="16" spans="1:8" x14ac:dyDescent="0.25">
      <c r="B16" s="11"/>
      <c r="C16" s="12"/>
      <c r="D16" s="11"/>
      <c r="E16" s="11"/>
      <c r="F16" s="13" t="str">
        <f>IF($A16="","",IF((B16&gt;=144),0.45,IF((B16&gt;=48),0.6,IF((B16&gt;=12),0.8,1))))</f>
        <v/>
      </c>
      <c r="G16" s="13" t="str">
        <f>IF($A16="","",MAX(4,ROUND(((D16/1000)*F16),2)))</f>
        <v/>
      </c>
      <c r="H16" s="13" t="str">
        <f>IF($A16="","",(B16*((C16*(1+'Quote'!$B$4))+G16)))</f>
        <v/>
      </c>
    </row>
    <row r="17" spans="1:8" x14ac:dyDescent="0.25">
      <c r="B17" s="11"/>
      <c r="C17" s="12"/>
      <c r="D17" s="11"/>
      <c r="E17" s="11"/>
      <c r="F17" s="13" t="str">
        <f>IF($A17="","",IF((B17&gt;=144),0.45,IF((B17&gt;=48),0.6,IF((B17&gt;=12),0.8,1))))</f>
        <v/>
      </c>
      <c r="G17" s="13" t="str">
        <f>IF($A17="","",MAX(4,ROUND(((D17/1000)*F17),2)))</f>
        <v/>
      </c>
      <c r="H17" s="13" t="str">
        <f>IF($A17="","",(B17*((C17*(1+'Quote'!$B$4))+G17)))</f>
        <v/>
      </c>
    </row>
    <row r="18" spans="1:8" x14ac:dyDescent="0.25">
      <c r="B18" s="11"/>
      <c r="C18" s="12"/>
      <c r="D18" s="11"/>
      <c r="E18" s="11"/>
      <c r="F18" s="13" t="str">
        <f>IF($A18="","",IF((B18&gt;=144),0.45,IF((B18&gt;=48),0.6,IF((B18&gt;=12),0.8,1))))</f>
        <v/>
      </c>
      <c r="G18" s="13" t="str">
        <f>IF($A18="","",MAX(4,ROUND(((D18/1000)*F18),2)))</f>
        <v/>
      </c>
      <c r="H18" s="13" t="str">
        <f>IF($A18="","",(B18*((C18*(1+'Quote'!$B$4))+G18)))</f>
        <v/>
      </c>
    </row>
    <row r="19" spans="1:8" x14ac:dyDescent="0.25">
      <c r="B19" s="11"/>
      <c r="C19" s="12"/>
      <c r="D19" s="11"/>
      <c r="E19" s="11"/>
      <c r="F19" s="13" t="str">
        <f>IF($A19="","",IF((B19&gt;=144),0.45,IF((B19&gt;=48),0.6,IF((B19&gt;=12),0.8,1))))</f>
        <v/>
      </c>
      <c r="G19" s="13" t="str">
        <f>IF($A19="","",MAX(4,ROUND(((D19/1000)*F19),2)))</f>
        <v/>
      </c>
      <c r="H19" s="13" t="str">
        <f>IF($A19="","",(B19*((C19*(1+'Quote'!$B$4))+G19)))</f>
        <v/>
      </c>
    </row>
    <row r="20" spans="1:8" x14ac:dyDescent="0.25">
      <c r="B20" s="11"/>
      <c r="C20" s="12"/>
      <c r="D20" s="11"/>
      <c r="E20" s="11"/>
      <c r="F20" s="13" t="str">
        <f>IF($A20="","",IF((B20&gt;=144),0.45,IF((B20&gt;=48),0.6,IF((B20&gt;=12),0.8,1))))</f>
        <v/>
      </c>
      <c r="G20" s="13" t="str">
        <f>IF($A20="","",MAX(4,ROUND(((D20/1000)*F20),2)))</f>
        <v/>
      </c>
      <c r="H20" s="13" t="str">
        <f>IF($A20="","",(B20*((C20*(1+'Quote'!$B$4))+G20)))</f>
        <v/>
      </c>
    </row>
    <row r="21" spans="1:8" x14ac:dyDescent="0.25">
      <c r="B21" s="11"/>
      <c r="C21" s="12"/>
      <c r="D21" s="11"/>
      <c r="E21" s="11"/>
      <c r="F21" s="13" t="str">
        <f>IF($A21="","",IF((B21&gt;=144),0.45,IF((B21&gt;=48),0.6,IF((B21&gt;=12),0.8,1))))</f>
        <v/>
      </c>
      <c r="G21" s="13" t="str">
        <f>IF($A21="","",MAX(4,ROUND(((D21/1000)*F21),2)))</f>
        <v/>
      </c>
      <c r="H21" s="13" t="str">
        <f>IF($A21="","",(B21*((C21*(1+'Quote'!$B$4))+G21)))</f>
        <v/>
      </c>
    </row>
    <row r="22" spans="1:8" x14ac:dyDescent="0.25">
      <c r="B22" s="11"/>
      <c r="C22" s="12"/>
      <c r="D22" s="11"/>
      <c r="E22" s="11"/>
      <c r="F22" s="13" t="str">
        <f>IF($A22="","",IF((B22&gt;=144),0.45,IF((B22&gt;=48),0.6,IF((B22&gt;=12),0.8,1))))</f>
        <v/>
      </c>
      <c r="G22" s="13" t="str">
        <f>IF($A22="","",MAX(4,ROUND(((D22/1000)*F22),2)))</f>
        <v/>
      </c>
      <c r="H22" s="13" t="str">
        <f>IF($A22="","",(B22*((C22*(1+'Quote'!$B$4))+G22)))</f>
        <v/>
      </c>
    </row>
    <row r="23" spans="1:8" x14ac:dyDescent="0.25">
      <c r="B23" s="11"/>
      <c r="C23" s="12"/>
      <c r="D23" s="11"/>
      <c r="E23" s="11"/>
      <c r="F23" s="13" t="str">
        <f>IF($A23="","",IF((B23&gt;=144),0.45,IF((B23&gt;=48),0.6,IF((B23&gt;=12),0.8,1))))</f>
        <v/>
      </c>
      <c r="G23" s="13" t="str">
        <f>IF($A23="","",MAX(4,ROUND(((D23/1000)*F23),2)))</f>
        <v/>
      </c>
      <c r="H23" s="13" t="str">
        <f>IF($A23="","",(B23*((C23*(1+'Quote'!$B$4))+G23)))</f>
        <v/>
      </c>
    </row>
    <row r="24" spans="1:8" x14ac:dyDescent="0.25">
      <c r="B24" s="11"/>
      <c r="C24" s="12"/>
      <c r="D24" s="11"/>
      <c r="E24" s="11"/>
      <c r="F24" s="13" t="str">
        <f>IF($A24="","",IF((B24&gt;=144),0.45,IF((B24&gt;=48),0.6,IF((B24&gt;=12),0.8,1))))</f>
        <v/>
      </c>
      <c r="G24" s="13" t="str">
        <f>IF($A24="","",MAX(4,ROUND(((D24/1000)*F24),2)))</f>
        <v/>
      </c>
      <c r="H24" s="13" t="str">
        <f>IF($A24="","",(B24*((C24*(1+'Quote'!$B$4))+G24)))</f>
        <v/>
      </c>
    </row>
    <row r="25" spans="1:8" x14ac:dyDescent="0.25">
      <c r="B25" s="11"/>
      <c r="C25" s="12"/>
      <c r="D25" s="11"/>
      <c r="E25" s="11"/>
      <c r="F25" s="13" t="str">
        <f>IF($A25="","",IF((B25&gt;=144),0.45,IF((B25&gt;=48),0.6,IF((B25&gt;=12),0.8,1))))</f>
        <v/>
      </c>
      <c r="G25" s="13" t="str">
        <f>IF($A25="","",MAX(4,ROUND(((D25/1000)*F25),2)))</f>
        <v/>
      </c>
      <c r="H25" s="13" t="str">
        <f>IF($A25="","",(B25*((C25*(1+'Quote'!$B$4))+G25)))</f>
        <v/>
      </c>
    </row>
    <row r="26" spans="1:8" x14ac:dyDescent="0.25">
      <c r="B26" s="11"/>
      <c r="C26" s="12"/>
      <c r="D26" s="11"/>
      <c r="E26" s="11"/>
      <c r="F26" s="13" t="str">
        <f>IF($A26="","",IF((B26&gt;=144),0.45,IF((B26&gt;=48),0.6,IF((B26&gt;=12),0.8,1))))</f>
        <v/>
      </c>
      <c r="G26" s="13" t="str">
        <f>IF($A26="","",MAX(4,ROUND(((D26/1000)*F26),2)))</f>
        <v/>
      </c>
      <c r="H26" s="13" t="str">
        <f>IF($A26="","",(B26*((C26*(1+'Quote'!$B$4))+G26)))</f>
        <v/>
      </c>
    </row>
    <row r="27" spans="1:8" x14ac:dyDescent="0.25">
      <c r="B27" s="11"/>
      <c r="C27" s="12"/>
      <c r="D27" s="11"/>
      <c r="E27" s="11"/>
      <c r="F27" s="13" t="str">
        <f>IF($A27="","",IF((B27&gt;=144),0.45,IF((B27&gt;=48),0.6,IF((B27&gt;=12),0.8,1))))</f>
        <v/>
      </c>
      <c r="G27" s="13" t="str">
        <f>IF($A27="","",MAX(4,ROUND(((D27/1000)*F27),2)))</f>
        <v/>
      </c>
      <c r="H27" s="13" t="str">
        <f>IF($A27="","",(B27*((C27*(1+'Quote'!$B$4))+G27)))</f>
        <v/>
      </c>
    </row>
    <row r="28" spans="1:8" x14ac:dyDescent="0.25">
      <c r="B28" s="11"/>
      <c r="C28" s="12"/>
      <c r="D28" s="11"/>
      <c r="E28" s="11"/>
      <c r="F28" s="13" t="str">
        <f>IF($A28="","",IF((B28&gt;=144),0.45,IF((B28&gt;=48),0.6,IF((B28&gt;=12),0.8,1))))</f>
        <v/>
      </c>
      <c r="G28" s="13" t="str">
        <f>IF($A28="","",MAX(4,ROUND(((D28/1000)*F28),2)))</f>
        <v/>
      </c>
      <c r="H28" s="13" t="str">
        <f>IF($A28="","",(B28*((C28*(1+'Quote'!$B$4))+G28)))</f>
        <v/>
      </c>
    </row>
    <row r="29" spans="1:8" x14ac:dyDescent="0.25">
      <c r="B29" s="11"/>
      <c r="C29" s="12"/>
      <c r="D29" s="11"/>
      <c r="E29" s="11"/>
      <c r="F29" s="13" t="str">
        <f>IF($A29="","",IF((B29&gt;=144),0.45,IF((B29&gt;=48),0.6,IF((B29&gt;=12),0.8,1))))</f>
        <v/>
      </c>
      <c r="G29" s="13" t="str">
        <f>IF($A29="","",MAX(4,ROUND(((D29/1000)*F29),2)))</f>
        <v/>
      </c>
      <c r="H29" s="13" t="str">
        <f>IF($A29="","",(B29*((C29*(1+'Quote'!$B$4))+G29)))</f>
        <v/>
      </c>
    </row>
    <row r="30" spans="1:8" x14ac:dyDescent="0.25">
      <c r="B30" s="11"/>
      <c r="C30" s="12"/>
      <c r="D30" s="11"/>
      <c r="E30" s="11"/>
      <c r="F30" s="13" t="str">
        <f>IF($A30="","",IF((B30&gt;=144),0.45,IF((B30&gt;=48),0.6,IF((B30&gt;=12),0.8,1))))</f>
        <v/>
      </c>
      <c r="G30" s="13" t="str">
        <f>IF($A30="","",MAX(4,ROUND(((D30/1000)*F30),2)))</f>
        <v/>
      </c>
      <c r="H30" s="13" t="str">
        <f>IF($A30="","",(B30*((C30*(1+'Quote'!$B$4))+G30)))</f>
        <v/>
      </c>
    </row>
    <row r="31" spans="1:8" x14ac:dyDescent="0.25">
      <c r="B31" s="11"/>
      <c r="C31" s="12"/>
      <c r="D31" s="11"/>
      <c r="E31" s="11"/>
      <c r="F31" s="13" t="str">
        <f>IF($A31="","",IF((B31&gt;=144),0.45,IF((B31&gt;=48),0.6,IF((B31&gt;=12),0.8,1))))</f>
        <v/>
      </c>
      <c r="G31" s="13" t="str">
        <f>IF($A31="","",MAX(4,ROUND(((D31/1000)*F31),2)))</f>
        <v/>
      </c>
      <c r="H31" s="13" t="str">
        <f>IF($A31="","",(B31*((C31*(1+'Quote'!$B$4))+G31)))</f>
        <v/>
      </c>
    </row>
    <row r="32" spans="1:8" x14ac:dyDescent="0.25">
      <c r="B32" s="11"/>
      <c r="C32" s="12"/>
      <c r="D32" s="11"/>
      <c r="E32" s="11"/>
      <c r="F32" s="13" t="str">
        <f>IF($A32="","",IF((B32&gt;=144),0.45,IF((B32&gt;=48),0.6,IF((B32&gt;=12),0.8,1))))</f>
        <v/>
      </c>
      <c r="G32" s="13" t="str">
        <f>IF($A32="","",MAX(4,ROUND(((D32/1000)*F32),2)))</f>
        <v/>
      </c>
      <c r="H32" s="13" t="str">
        <f>IF($A32="","",(B32*((C32*(1+'Quote'!$B$4))+G32)))</f>
        <v/>
      </c>
    </row>
    <row r="33" spans="1:8" x14ac:dyDescent="0.25">
      <c r="B33" s="11"/>
      <c r="C33" s="12"/>
      <c r="D33" s="11"/>
      <c r="E33" s="11"/>
      <c r="F33" s="13" t="str">
        <f>IF($A33="","",IF((B33&gt;=144),0.45,IF((B33&gt;=48),0.6,IF((B33&gt;=12),0.8,1))))</f>
        <v/>
      </c>
      <c r="G33" s="13" t="str">
        <f>IF($A33="","",MAX(4,ROUND(((D33/1000)*F33),2)))</f>
        <v/>
      </c>
      <c r="H33" s="13" t="str">
        <f>IF($A33="","",(B33*((C33*(1+'Quote'!$B$4))+G33)))</f>
        <v/>
      </c>
    </row>
    <row r="34" spans="1:8" x14ac:dyDescent="0.25">
      <c r="B34" s="11"/>
      <c r="C34" s="12"/>
      <c r="D34" s="11"/>
      <c r="E34" s="11"/>
      <c r="F34" s="13" t="str">
        <f>IF($A34="","",IF((B34&gt;=144),0.45,IF((B34&gt;=48),0.6,IF((B34&gt;=12),0.8,1))))</f>
        <v/>
      </c>
      <c r="G34" s="13" t="str">
        <f>IF($A34="","",MAX(4,ROUND(((D34/1000)*F34),2)))</f>
        <v/>
      </c>
      <c r="H34" s="13" t="str">
        <f>IF($A34="","",(B34*((C34*(1+'Quote'!$B$4))+G34)))</f>
        <v/>
      </c>
    </row>
    <row r="35" spans="1:8" x14ac:dyDescent="0.25">
      <c r="B35" s="11"/>
      <c r="C35" s="12"/>
      <c r="D35" s="11"/>
      <c r="E35" s="11"/>
      <c r="F35" s="13" t="str">
        <f>IF($A35="","",IF((B35&gt;=144),0.45,IF((B35&gt;=48),0.6,IF((B35&gt;=12),0.8,1))))</f>
        <v/>
      </c>
      <c r="G35" s="13" t="str">
        <f>IF($A35="","",MAX(4,ROUND(((D35/1000)*F35),2)))</f>
        <v/>
      </c>
      <c r="H35" s="13" t="str">
        <f>IF($A35="","",(B35*((C35*(1+'Quote'!$B$4))+G35)))</f>
        <v/>
      </c>
    </row>
    <row r="36" spans="1:8" x14ac:dyDescent="0.25">
      <c r="B36" s="11"/>
      <c r="C36" s="12"/>
      <c r="D36" s="11"/>
      <c r="E36" s="11"/>
      <c r="F36" s="13" t="str">
        <f>IF($A36="","",IF((B36&gt;=144),0.45,IF((B36&gt;=48),0.6,IF((B36&gt;=12),0.8,1))))</f>
        <v/>
      </c>
      <c r="G36" s="13" t="str">
        <f>IF($A36="","",MAX(4,ROUND(((D36/1000)*F36),2)))</f>
        <v/>
      </c>
      <c r="H36" s="13" t="str">
        <f>IF($A36="","",(B36*((C36*(1+'Quote'!$B$4))+G36)))</f>
        <v/>
      </c>
    </row>
    <row r="37" spans="1:8" x14ac:dyDescent="0.25">
      <c r="B37" s="11"/>
      <c r="C37" s="12"/>
      <c r="D37" s="11"/>
      <c r="E37" s="11"/>
      <c r="F37" s="13" t="str">
        <f>IF($A37="","",IF((B37&gt;=144),0.45,IF((B37&gt;=48),0.6,IF((B37&gt;=12),0.8,1))))</f>
        <v/>
      </c>
      <c r="G37" s="13" t="str">
        <f>IF($A37="","",MAX(4,ROUND(((D37/1000)*F37),2)))</f>
        <v/>
      </c>
      <c r="H37" s="13" t="str">
        <f>IF($A37="","",(B37*((C37*(1+'Quote'!$B$4))+G37)))</f>
        <v/>
      </c>
    </row>
    <row r="38" spans="1:8" x14ac:dyDescent="0.25">
      <c r="B38" s="11"/>
      <c r="C38" s="12"/>
      <c r="D38" s="11"/>
      <c r="E38" s="11"/>
      <c r="F38" s="13" t="str">
        <f>IF($A38="","",IF((B38&gt;=144),0.45,IF((B38&gt;=48),0.6,IF((B38&gt;=12),0.8,1))))</f>
        <v/>
      </c>
      <c r="G38" s="13" t="str">
        <f>IF($A38="","",MAX(4,ROUND(((D38/1000)*F38),2)))</f>
        <v/>
      </c>
      <c r="H38" s="13" t="str">
        <f>IF($A38="","",(B38*((C38*(1+'Quote'!$B$4))+G38)))</f>
        <v/>
      </c>
    </row>
    <row r="39" spans="1:8" x14ac:dyDescent="0.25">
      <c r="B39" s="11"/>
      <c r="C39" s="12"/>
      <c r="D39" s="11"/>
      <c r="E39" s="11"/>
      <c r="F39" s="13" t="str">
        <f>IF($A39="","",IF((B39&gt;=144),0.45,IF((B39&gt;=48),0.6,IF((B39&gt;=12),0.8,1))))</f>
        <v/>
      </c>
      <c r="G39" s="13" t="str">
        <f>IF($A39="","",MAX(4,ROUND(((D39/1000)*F39),2)))</f>
        <v/>
      </c>
      <c r="H39" s="13" t="str">
        <f>IF($A39="","",(B39*((C39*(1+'Quote'!$B$4))+G39)))</f>
        <v/>
      </c>
    </row>
    <row r="40" spans="1:8" x14ac:dyDescent="0.25">
      <c r="B40" s="11"/>
      <c r="C40" s="12"/>
      <c r="D40" s="11"/>
      <c r="E40" s="11"/>
      <c r="F40" s="13" t="str">
        <f>IF($A40="","",IF((B40&gt;=144),0.45,IF((B40&gt;=48),0.6,IF((B40&gt;=12),0.8,1))))</f>
        <v/>
      </c>
      <c r="G40" s="13" t="str">
        <f>IF($A40="","",MAX(4,ROUND(((D40/1000)*F40),2)))</f>
        <v/>
      </c>
      <c r="H40" s="13" t="str">
        <f>IF($A40="","",(B40*((C40*(1+'Quote'!$B$4))+G40)))</f>
        <v/>
      </c>
    </row>
    <row r="41" spans="1:8" x14ac:dyDescent="0.25">
      <c r="B41" s="11"/>
      <c r="C41" s="12"/>
      <c r="D41" s="11"/>
      <c r="E41" s="11"/>
      <c r="F41" s="13" t="str">
        <f>IF($A41="","",IF((B41&gt;=144),0.45,IF((B41&gt;=48),0.6,IF((B41&gt;=12),0.8,1))))</f>
        <v/>
      </c>
      <c r="G41" s="13" t="str">
        <f>IF($A41="","",MAX(4,ROUND(((D41/1000)*F41),2)))</f>
        <v/>
      </c>
      <c r="H41" s="13" t="str">
        <f>IF($A41="","",(B41*((C41*(1+'Quote'!$B$4))+G41)))</f>
        <v/>
      </c>
    </row>
    <row r="42" spans="1:8" x14ac:dyDescent="0.25">
      <c r="B42" s="11"/>
      <c r="C42" s="12"/>
      <c r="D42" s="11"/>
      <c r="E42" s="11"/>
      <c r="F42" s="13" t="str">
        <f>IF($A42="","",IF((B42&gt;=144),0.45,IF((B42&gt;=48),0.6,IF((B42&gt;=12),0.8,1))))</f>
        <v/>
      </c>
      <c r="G42" s="13" t="str">
        <f>IF($A42="","",MAX(4,ROUND(((D42/1000)*F42),2)))</f>
        <v/>
      </c>
      <c r="H42" s="13" t="str">
        <f>IF($A42="","",(B42*((C42*(1+'Quote'!$B$4))+G42)))</f>
        <v/>
      </c>
    </row>
    <row r="43" spans="1:8" x14ac:dyDescent="0.25">
      <c r="B43" s="11"/>
      <c r="C43" s="12"/>
      <c r="D43" s="11"/>
      <c r="E43" s="11"/>
      <c r="F43" s="13" t="str">
        <f>IF($A43="","",IF((B43&gt;=144),0.45,IF((B43&gt;=48),0.6,IF((B43&gt;=12),0.8,1))))</f>
        <v/>
      </c>
      <c r="G43" s="13" t="str">
        <f>IF($A43="","",MAX(4,ROUND(((D43/1000)*F43),2)))</f>
        <v/>
      </c>
      <c r="H43" s="13" t="str">
        <f>IF($A43="","",(B43*((C43*(1+'Quote'!$B$4))+G43)))</f>
        <v/>
      </c>
    </row>
    <row r="44" spans="1:8" x14ac:dyDescent="0.25">
      <c r="B44" s="11"/>
      <c r="C44" s="12"/>
      <c r="D44" s="11"/>
      <c r="E44" s="11"/>
      <c r="F44" s="13" t="str">
        <f>IF($A44="","",IF((B44&gt;=144),0.45,IF((B44&gt;=48),0.6,IF((B44&gt;=12),0.8,1))))</f>
        <v/>
      </c>
      <c r="G44" s="13" t="str">
        <f>IF($A44="","",MAX(4,ROUND(((D44/1000)*F44),2)))</f>
        <v/>
      </c>
      <c r="H44" s="13" t="str">
        <f>IF($A44="","",(B44*((C44*(1+'Quote'!$B$4))+G44)))</f>
        <v/>
      </c>
    </row>
    <row r="45" spans="1:8" x14ac:dyDescent="0.25">
      <c r="B45" s="11"/>
      <c r="C45" s="12"/>
      <c r="D45" s="11"/>
      <c r="E45" s="11"/>
      <c r="F45" s="13" t="str">
        <f>IF($A45="","",IF((B45&gt;=144),0.45,IF((B45&gt;=48),0.6,IF((B45&gt;=12),0.8,1))))</f>
        <v/>
      </c>
      <c r="G45" s="13" t="str">
        <f>IF($A45="","",MAX(4,ROUND(((D45/1000)*F45),2)))</f>
        <v/>
      </c>
      <c r="H45" s="13" t="str">
        <f>IF($A45="","",(B45*((C45*(1+'Quote'!$B$4))+G45)))</f>
        <v/>
      </c>
    </row>
    <row r="46" spans="1:8" x14ac:dyDescent="0.25">
      <c r="B46" s="11"/>
      <c r="C46" s="12"/>
      <c r="D46" s="11"/>
      <c r="E46" s="11"/>
      <c r="F46" s="13" t="str">
        <f>IF($A46="","",IF((B46&gt;=144),0.45,IF((B46&gt;=48),0.6,IF((B46&gt;=12),0.8,1))))</f>
        <v/>
      </c>
      <c r="G46" s="13" t="str">
        <f>IF($A46="","",MAX(4,ROUND(((D46/1000)*F46),2)))</f>
        <v/>
      </c>
      <c r="H46" s="13" t="str">
        <f>IF($A46="","",(B46*((C46*(1+'Quote'!$B$4))+G46)))</f>
        <v/>
      </c>
    </row>
    <row r="47" spans="1:8" x14ac:dyDescent="0.25">
      <c r="B47" s="11"/>
      <c r="C47" s="12"/>
      <c r="D47" s="11"/>
      <c r="E47" s="11"/>
      <c r="F47" s="13" t="str">
        <f>IF($A47="","",IF((B47&gt;=144),0.45,IF((B47&gt;=48),0.6,IF((B47&gt;=12),0.8,1))))</f>
        <v/>
      </c>
      <c r="G47" s="13" t="str">
        <f>IF($A47="","",MAX(4,ROUND(((D47/1000)*F47),2)))</f>
        <v/>
      </c>
      <c r="H47" s="13" t="str">
        <f>IF($A47="","",(B47*((C47*(1+'Quote'!$B$4))+G47)))</f>
        <v/>
      </c>
    </row>
    <row r="48" spans="1:8" x14ac:dyDescent="0.25">
      <c r="B48" s="11"/>
      <c r="C48" s="12"/>
      <c r="D48" s="11"/>
      <c r="E48" s="11"/>
      <c r="F48" s="13" t="str">
        <f>IF($A48="","",IF((B48&gt;=144),0.45,IF((B48&gt;=48),0.6,IF((B48&gt;=12),0.8,1))))</f>
        <v/>
      </c>
      <c r="G48" s="13" t="str">
        <f>IF($A48="","",MAX(4,ROUND(((D48/1000)*F48),2)))</f>
        <v/>
      </c>
      <c r="H48" s="13" t="str">
        <f>IF($A48="","",(B48*((C48*(1+'Quote'!$B$4))+G48)))</f>
        <v/>
      </c>
    </row>
    <row r="49" spans="1:8" x14ac:dyDescent="0.25">
      <c r="B49" s="11"/>
      <c r="C49" s="12"/>
      <c r="D49" s="11"/>
      <c r="E49" s="11"/>
      <c r="F49" s="13" t="str">
        <f>IF($A49="","",IF((B49&gt;=144),0.45,IF((B49&gt;=48),0.6,IF((B49&gt;=12),0.8,1))))</f>
        <v/>
      </c>
      <c r="G49" s="13" t="str">
        <f>IF($A49="","",MAX(4,ROUND(((D49/1000)*F49),2)))</f>
        <v/>
      </c>
      <c r="H49" s="13" t="str">
        <f>IF($A49="","",(B49*((C49*(1+'Quote'!$B$4))+G49)))</f>
        <v/>
      </c>
    </row>
    <row r="50" spans="1:8" x14ac:dyDescent="0.25">
      <c r="B50" s="11"/>
      <c r="C50" s="12"/>
      <c r="D50" s="11"/>
      <c r="E50" s="11"/>
      <c r="F50" s="13" t="str">
        <f>IF($A50="","",IF((B50&gt;=144),0.45,IF((B50&gt;=48),0.6,IF((B50&gt;=12),0.8,1))))</f>
        <v/>
      </c>
      <c r="G50" s="13" t="str">
        <f>IF($A50="","",MAX(4,ROUND(((D50/1000)*F50),2)))</f>
        <v/>
      </c>
      <c r="H50" s="13" t="str">
        <f>IF($A50="","",(B50*((C50*(1+'Quote'!$B$4))+G50)))</f>
        <v/>
      </c>
    </row>
    <row r="51" spans="1:8" x14ac:dyDescent="0.25">
      <c r="B51" s="11"/>
      <c r="C51" s="12"/>
      <c r="D51" s="11"/>
      <c r="E51" s="11"/>
      <c r="F51" s="13" t="str">
        <f>IF($A51="","",IF((B51&gt;=144),0.45,IF((B51&gt;=48),0.6,IF((B51&gt;=12),0.8,1))))</f>
        <v/>
      </c>
      <c r="G51" s="13" t="str">
        <f>IF($A51="","",MAX(4,ROUND(((D51/1000)*F51),2)))</f>
        <v/>
      </c>
      <c r="H51" s="13" t="str">
        <f>IF($A51="","",(B51*((C51*(1+'Quote'!$B$4))+G51)))</f>
        <v/>
      </c>
    </row>
    <row r="52" spans="1:8" x14ac:dyDescent="0.25">
      <c r="B52" s="11"/>
      <c r="C52" s="12"/>
      <c r="D52" s="11"/>
      <c r="E52" s="11"/>
      <c r="F52" s="13" t="str">
        <f>IF($A52="","",IF((B52&gt;=144),0.45,IF((B52&gt;=48),0.6,IF((B52&gt;=12),0.8,1))))</f>
        <v/>
      </c>
      <c r="G52" s="13" t="str">
        <f>IF($A52="","",MAX(4,ROUND(((D52/1000)*F52),2)))</f>
        <v/>
      </c>
      <c r="H52" s="13" t="str">
        <f>IF($A52="","",(B52*((C52*(1+'Quote'!$B$4))+G52)))</f>
        <v/>
      </c>
    </row>
    <row r="53" spans="1:8" x14ac:dyDescent="0.25">
      <c r="B53" s="11"/>
      <c r="C53" s="12"/>
      <c r="D53" s="11"/>
      <c r="E53" s="11"/>
      <c r="F53" s="13" t="str">
        <f>IF($A53="","",IF((B53&gt;=144),0.45,IF((B53&gt;=48),0.6,IF((B53&gt;=12),0.8,1))))</f>
        <v/>
      </c>
      <c r="G53" s="13" t="str">
        <f>IF($A53="","",MAX(4,ROUND(((D53/1000)*F53),2)))</f>
        <v/>
      </c>
      <c r="H53" s="13" t="str">
        <f>IF($A53="","",(B53*((C53*(1+'Quote'!$B$4))+G53)))</f>
        <v/>
      </c>
    </row>
    <row r="54" spans="1:8" x14ac:dyDescent="0.25">
      <c r="B54" s="11"/>
      <c r="C54" s="12"/>
      <c r="D54" s="11"/>
      <c r="E54" s="11"/>
      <c r="F54" s="13" t="str">
        <f>IF($A54="","",IF((B54&gt;=144),0.45,IF((B54&gt;=48),0.6,IF((B54&gt;=12),0.8,1))))</f>
        <v/>
      </c>
      <c r="G54" s="13" t="str">
        <f>IF($A54="","",MAX(4,ROUND(((D54/1000)*F54),2)))</f>
        <v/>
      </c>
      <c r="H54" s="13" t="str">
        <f>IF($A54="","",(B54*((C54*(1+'Quote'!$B$4))+G54)))</f>
        <v/>
      </c>
    </row>
    <row r="55" spans="1:8" x14ac:dyDescent="0.25">
      <c r="B55" s="11"/>
      <c r="C55" s="12"/>
      <c r="D55" s="11"/>
      <c r="E55" s="11"/>
      <c r="F55" s="13" t="str">
        <f>IF($A55="","",IF((B55&gt;=144),0.45,IF((B55&gt;=48),0.6,IF((B55&gt;=12),0.8,1))))</f>
        <v/>
      </c>
      <c r="G55" s="13" t="str">
        <f>IF($A55="","",MAX(4,ROUND(((D55/1000)*F55),2)))</f>
        <v/>
      </c>
      <c r="H55" s="13" t="str">
        <f>IF($A55="","",(B55*((C55*(1+'Quote'!$B$4))+G55)))</f>
        <v/>
      </c>
    </row>
    <row r="56" spans="1:8" x14ac:dyDescent="0.25">
      <c r="B56" s="11"/>
      <c r="C56" s="12"/>
      <c r="D56" s="11"/>
      <c r="E56" s="11"/>
      <c r="F56" s="13" t="str">
        <f>IF($A56="","",IF((B56&gt;=144),0.45,IF((B56&gt;=48),0.6,IF((B56&gt;=12),0.8,1))))</f>
        <v/>
      </c>
      <c r="G56" s="13" t="str">
        <f>IF($A56="","",MAX(4,ROUND(((D56/1000)*F56),2)))</f>
        <v/>
      </c>
      <c r="H56" s="13" t="str">
        <f>IF($A56="","",(B56*((C56*(1+'Quote'!$B$4))+G56)))</f>
        <v/>
      </c>
    </row>
    <row r="57" spans="1:8" x14ac:dyDescent="0.25">
      <c r="B57" s="11"/>
      <c r="C57" s="12"/>
      <c r="D57" s="11"/>
      <c r="E57" s="11"/>
      <c r="F57" s="13" t="str">
        <f>IF($A57="","",IF((B57&gt;=144),0.45,IF((B57&gt;=48),0.6,IF((B57&gt;=12),0.8,1))))</f>
        <v/>
      </c>
      <c r="G57" s="13" t="str">
        <f>IF($A57="","",MAX(4,ROUND(((D57/1000)*F57),2)))</f>
        <v/>
      </c>
      <c r="H57" s="13" t="str">
        <f>IF($A57="","",(B57*((C57*(1+'Quote'!$B$4))+G57)))</f>
        <v/>
      </c>
    </row>
    <row r="58" spans="1:8" x14ac:dyDescent="0.25">
      <c r="B58" s="11"/>
      <c r="C58" s="12"/>
      <c r="D58" s="11"/>
      <c r="E58" s="11"/>
      <c r="F58" s="13" t="str">
        <f>IF($A58="","",IF((B58&gt;=144),0.45,IF((B58&gt;=48),0.6,IF((B58&gt;=12),0.8,1))))</f>
        <v/>
      </c>
      <c r="G58" s="13" t="str">
        <f>IF($A58="","",MAX(4,ROUND(((D58/1000)*F58),2)))</f>
        <v/>
      </c>
      <c r="H58" s="13" t="str">
        <f>IF($A58="","",(B58*((C58*(1+'Quote'!$B$4))+G58)))</f>
        <v/>
      </c>
    </row>
    <row r="59" spans="1:8" x14ac:dyDescent="0.25">
      <c r="B59" s="11"/>
      <c r="C59" s="12"/>
      <c r="D59" s="11"/>
      <c r="E59" s="11"/>
      <c r="F59" s="13" t="str">
        <f>IF($A59="","",IF((B59&gt;=144),0.45,IF((B59&gt;=48),0.6,IF((B59&gt;=12),0.8,1))))</f>
        <v/>
      </c>
      <c r="G59" s="13" t="str">
        <f>IF($A59="","",MAX(4,ROUND(((D59/1000)*F59),2)))</f>
        <v/>
      </c>
      <c r="H59" s="13" t="str">
        <f>IF($A59="","",(B59*((C59*(1+'Quote'!$B$4))+G59)))</f>
        <v/>
      </c>
    </row>
    <row r="60" spans="1:8" x14ac:dyDescent="0.25">
      <c r="B60" s="11"/>
      <c r="C60" s="12"/>
      <c r="D60" s="11"/>
      <c r="E60" s="11"/>
      <c r="F60" s="13" t="str">
        <f>IF($A60="","",IF((B60&gt;=144),0.45,IF((B60&gt;=48),0.6,IF((B60&gt;=12),0.8,1))))</f>
        <v/>
      </c>
      <c r="G60" s="13" t="str">
        <f>IF($A60="","",MAX(4,ROUND(((D60/1000)*F60),2)))</f>
        <v/>
      </c>
      <c r="H60" s="13" t="str">
        <f>IF($A60="","",(B60*((C60*(1+'Quote'!$B$4))+G60)))</f>
        <v/>
      </c>
    </row>
    <row r="61" spans="1:8" x14ac:dyDescent="0.25">
      <c r="B61" s="11"/>
      <c r="C61" s="12"/>
      <c r="D61" s="11"/>
      <c r="E61" s="11"/>
      <c r="F61" s="13" t="str">
        <f>IF($A61="","",IF((B61&gt;=144),0.45,IF((B61&gt;=48),0.6,IF((B61&gt;=12),0.8,1))))</f>
        <v/>
      </c>
      <c r="G61" s="13" t="str">
        <f>IF($A61="","",MAX(4,ROUND(((D61/1000)*F61),2)))</f>
        <v/>
      </c>
      <c r="H61" s="13" t="str">
        <f>IF($A61="","",(B61*((C61*(1+'Quote'!$B$4))+G61)))</f>
        <v/>
      </c>
    </row>
    <row r="62" spans="1:8" x14ac:dyDescent="0.25">
      <c r="B62" s="11"/>
      <c r="C62" s="12"/>
      <c r="D62" s="11"/>
      <c r="E62" s="11"/>
      <c r="F62" s="13" t="str">
        <f>IF($A62="","",IF((B62&gt;=144),0.45,IF((B62&gt;=48),0.6,IF((B62&gt;=12),0.8,1))))</f>
        <v/>
      </c>
      <c r="G62" s="13" t="str">
        <f>IF($A62="","",MAX(4,ROUND(((D62/1000)*F62),2)))</f>
        <v/>
      </c>
      <c r="H62" s="13" t="str">
        <f>IF($A62="","",(B62*((C62*(1+'Quote'!$B$4))+G62)))</f>
        <v/>
      </c>
    </row>
    <row r="63" spans="1:8" x14ac:dyDescent="0.25">
      <c r="B63" s="11"/>
      <c r="C63" s="12"/>
      <c r="D63" s="11"/>
      <c r="E63" s="11"/>
      <c r="F63" s="13" t="str">
        <f>IF($A63="","",IF((B63&gt;=144),0.45,IF((B63&gt;=48),0.6,IF((B63&gt;=12),0.8,1))))</f>
        <v/>
      </c>
      <c r="G63" s="13" t="str">
        <f>IF($A63="","",MAX(4,ROUND(((D63/1000)*F63),2)))</f>
        <v/>
      </c>
      <c r="H63" s="13" t="str">
        <f>IF($A63="","",(B63*((C63*(1+'Quote'!$B$4))+G63)))</f>
        <v/>
      </c>
    </row>
    <row r="64" spans="1:8" x14ac:dyDescent="0.25">
      <c r="B64" s="11"/>
      <c r="C64" s="12"/>
      <c r="D64" s="11"/>
      <c r="E64" s="11"/>
      <c r="F64" s="13" t="str">
        <f>IF($A64="","",IF((B64&gt;=144),0.45,IF((B64&gt;=48),0.6,IF((B64&gt;=12),0.8,1))))</f>
        <v/>
      </c>
      <c r="G64" s="13" t="str">
        <f>IF($A64="","",MAX(4,ROUND(((D64/1000)*F64),2)))</f>
        <v/>
      </c>
      <c r="H64" s="13" t="str">
        <f>IF($A64="","",(B64*((C64*(1+'Quote'!$B$4))+G64)))</f>
        <v/>
      </c>
    </row>
    <row r="65" spans="1:8" x14ac:dyDescent="0.25">
      <c r="B65" s="11"/>
      <c r="C65" s="12"/>
      <c r="D65" s="11"/>
      <c r="E65" s="11"/>
      <c r="F65" s="13" t="str">
        <f>IF($A65="","",IF((B65&gt;=144),0.45,IF((B65&gt;=48),0.6,IF((B65&gt;=12),0.8,1))))</f>
        <v/>
      </c>
      <c r="G65" s="13" t="str">
        <f>IF($A65="","",MAX(4,ROUND(((D65/1000)*F65),2)))</f>
        <v/>
      </c>
      <c r="H65" s="13" t="str">
        <f>IF($A65="","",(B65*((C65*(1+'Quote'!$B$4))+G65)))</f>
        <v/>
      </c>
    </row>
    <row r="66" spans="1:8" x14ac:dyDescent="0.25">
      <c r="B66" s="11"/>
      <c r="C66" s="12"/>
      <c r="D66" s="11"/>
      <c r="E66" s="11"/>
      <c r="F66" s="13" t="str">
        <f>IF($A66="","",IF((B66&gt;=144),0.45,IF((B66&gt;=48),0.6,IF((B66&gt;=12),0.8,1))))</f>
        <v/>
      </c>
      <c r="G66" s="13" t="str">
        <f>IF($A66="","",MAX(4,ROUND(((D66/1000)*F66),2)))</f>
        <v/>
      </c>
      <c r="H66" s="13" t="str">
        <f>IF($A66="","",(B66*((C66*(1+'Quote'!$B$4))+G66)))</f>
        <v/>
      </c>
    </row>
    <row r="67" spans="1:8" x14ac:dyDescent="0.25">
      <c r="B67" s="11"/>
      <c r="C67" s="12"/>
      <c r="D67" s="11"/>
      <c r="E67" s="11"/>
      <c r="F67" s="13" t="str">
        <f>IF($A67="","",IF((B67&gt;=144),0.45,IF((B67&gt;=48),0.6,IF((B67&gt;=12),0.8,1))))</f>
        <v/>
      </c>
      <c r="G67" s="13" t="str">
        <f>IF($A67="","",MAX(4,ROUND(((D67/1000)*F67),2)))</f>
        <v/>
      </c>
      <c r="H67" s="13" t="str">
        <f>IF($A67="","",(B67*((C67*(1+'Quote'!$B$4))+G67)))</f>
        <v/>
      </c>
    </row>
    <row r="68" spans="1:8" x14ac:dyDescent="0.25">
      <c r="B68" s="11"/>
      <c r="C68" s="12"/>
      <c r="D68" s="11"/>
      <c r="E68" s="11"/>
      <c r="F68" s="13" t="str">
        <f>IF($A68="","",IF((B68&gt;=144),0.45,IF((B68&gt;=48),0.6,IF((B68&gt;=12),0.8,1))))</f>
        <v/>
      </c>
      <c r="G68" s="13" t="str">
        <f>IF($A68="","",MAX(4,ROUND(((D68/1000)*F68),2)))</f>
        <v/>
      </c>
      <c r="H68" s="13" t="str">
        <f>IF($A68="","",(B68*((C68*(1+'Quote'!$B$4))+G68)))</f>
        <v/>
      </c>
    </row>
    <row r="69" spans="1:8" x14ac:dyDescent="0.25">
      <c r="B69" s="11"/>
      <c r="C69" s="12"/>
      <c r="D69" s="11"/>
      <c r="E69" s="11"/>
      <c r="F69" s="13" t="str">
        <f>IF($A69="","",IF((B69&gt;=144),0.45,IF((B69&gt;=48),0.6,IF((B69&gt;=12),0.8,1))))</f>
        <v/>
      </c>
      <c r="G69" s="13" t="str">
        <f>IF($A69="","",MAX(4,ROUND(((D69/1000)*F69),2)))</f>
        <v/>
      </c>
      <c r="H69" s="13" t="str">
        <f>IF($A69="","",(B69*((C69*(1+'Quote'!$B$4))+G69)))</f>
        <v/>
      </c>
    </row>
    <row r="70" spans="1:8" x14ac:dyDescent="0.25">
      <c r="B70" s="11"/>
      <c r="C70" s="12"/>
      <c r="D70" s="11"/>
      <c r="E70" s="11"/>
      <c r="F70" s="13" t="str">
        <f>IF($A70="","",IF((B70&gt;=144),0.45,IF((B70&gt;=48),0.6,IF((B70&gt;=12),0.8,1))))</f>
        <v/>
      </c>
      <c r="G70" s="13" t="str">
        <f>IF($A70="","",MAX(4,ROUND(((D70/1000)*F70),2)))</f>
        <v/>
      </c>
      <c r="H70" s="13" t="str">
        <f>IF($A70="","",(B70*((C70*(1+'Quote'!$B$4))+G70)))</f>
        <v/>
      </c>
    </row>
    <row r="71" spans="1:8" x14ac:dyDescent="0.25">
      <c r="B71" s="11"/>
      <c r="C71" s="12"/>
      <c r="D71" s="11"/>
      <c r="E71" s="11"/>
      <c r="F71" s="13" t="str">
        <f>IF($A71="","",IF((B71&gt;=144),0.45,IF((B71&gt;=48),0.6,IF((B71&gt;=12),0.8,1))))</f>
        <v/>
      </c>
      <c r="G71" s="13" t="str">
        <f>IF($A71="","",MAX(4,ROUND(((D71/1000)*F71),2)))</f>
        <v/>
      </c>
      <c r="H71" s="13" t="str">
        <f>IF($A71="","",(B71*((C71*(1+'Quote'!$B$4))+G71)))</f>
        <v/>
      </c>
    </row>
    <row r="72" spans="1:8" x14ac:dyDescent="0.25">
      <c r="B72" s="11"/>
      <c r="C72" s="12"/>
      <c r="D72" s="11"/>
      <c r="E72" s="11"/>
      <c r="F72" s="13" t="str">
        <f>IF($A72="","",IF((B72&gt;=144),0.45,IF((B72&gt;=48),0.6,IF((B72&gt;=12),0.8,1))))</f>
        <v/>
      </c>
      <c r="G72" s="13" t="str">
        <f>IF($A72="","",MAX(4,ROUND(((D72/1000)*F72),2)))</f>
        <v/>
      </c>
      <c r="H72" s="13" t="str">
        <f>IF($A72="","",(B72*((C72*(1+'Quote'!$B$4))+G72)))</f>
        <v/>
      </c>
    </row>
    <row r="73" spans="1:8" x14ac:dyDescent="0.25">
      <c r="B73" s="11"/>
      <c r="C73" s="12"/>
      <c r="D73" s="11"/>
      <c r="E73" s="11"/>
      <c r="F73" s="13" t="str">
        <f>IF($A73="","",IF((B73&gt;=144),0.45,IF((B73&gt;=48),0.6,IF((B73&gt;=12),0.8,1))))</f>
        <v/>
      </c>
      <c r="G73" s="13" t="str">
        <f>IF($A73="","",MAX(4,ROUND(((D73/1000)*F73),2)))</f>
        <v/>
      </c>
      <c r="H73" s="13" t="str">
        <f>IF($A73="","",(B73*((C73*(1+'Quote'!$B$4))+G73)))</f>
        <v/>
      </c>
    </row>
    <row r="74" spans="1:8" x14ac:dyDescent="0.25">
      <c r="B74" s="11"/>
      <c r="C74" s="12"/>
      <c r="D74" s="11"/>
      <c r="E74" s="11"/>
      <c r="F74" s="13" t="str">
        <f>IF($A74="","",IF((B74&gt;=144),0.45,IF((B74&gt;=48),0.6,IF((B74&gt;=12),0.8,1))))</f>
        <v/>
      </c>
      <c r="G74" s="13" t="str">
        <f>IF($A74="","",MAX(4,ROUND(((D74/1000)*F74),2)))</f>
        <v/>
      </c>
      <c r="H74" s="13" t="str">
        <f>IF($A74="","",(B74*((C74*(1+'Quote'!$B$4))+G74)))</f>
        <v/>
      </c>
    </row>
    <row r="75" spans="1:8" x14ac:dyDescent="0.25">
      <c r="B75" s="11"/>
      <c r="C75" s="12"/>
      <c r="D75" s="11"/>
      <c r="E75" s="11"/>
      <c r="F75" s="13" t="str">
        <f>IF($A75="","",IF((B75&gt;=144),0.45,IF((B75&gt;=48),0.6,IF((B75&gt;=12),0.8,1))))</f>
        <v/>
      </c>
      <c r="G75" s="13" t="str">
        <f>IF($A75="","",MAX(4,ROUND(((D75/1000)*F75),2)))</f>
        <v/>
      </c>
      <c r="H75" s="13" t="str">
        <f>IF($A75="","",(B75*((C75*(1+'Quote'!$B$4))+G75)))</f>
        <v/>
      </c>
    </row>
    <row r="76" spans="1:8" x14ac:dyDescent="0.25">
      <c r="B76" s="11"/>
      <c r="C76" s="12"/>
      <c r="D76" s="11"/>
      <c r="E76" s="11"/>
      <c r="F76" s="13" t="str">
        <f>IF($A76="","",IF((B76&gt;=144),0.45,IF((B76&gt;=48),0.6,IF((B76&gt;=12),0.8,1))))</f>
        <v/>
      </c>
      <c r="G76" s="13" t="str">
        <f>IF($A76="","",MAX(4,ROUND(((D76/1000)*F76),2)))</f>
        <v/>
      </c>
      <c r="H76" s="13" t="str">
        <f>IF($A76="","",(B76*((C76*(1+'Quote'!$B$4))+G76)))</f>
        <v/>
      </c>
    </row>
    <row r="77" spans="1:8" x14ac:dyDescent="0.25">
      <c r="B77" s="11"/>
      <c r="C77" s="12"/>
      <c r="D77" s="11"/>
      <c r="E77" s="11"/>
      <c r="F77" s="13" t="str">
        <f>IF($A77="","",IF((B77&gt;=144),0.45,IF((B77&gt;=48),0.6,IF((B77&gt;=12),0.8,1))))</f>
        <v/>
      </c>
      <c r="G77" s="13" t="str">
        <f>IF($A77="","",MAX(4,ROUND(((D77/1000)*F77),2)))</f>
        <v/>
      </c>
      <c r="H77" s="13" t="str">
        <f>IF($A77="","",(B77*((C77*(1+'Quote'!$B$4))+G77)))</f>
        <v/>
      </c>
    </row>
    <row r="78" spans="1:8" x14ac:dyDescent="0.25">
      <c r="B78" s="11"/>
      <c r="C78" s="12"/>
      <c r="D78" s="11"/>
      <c r="E78" s="11"/>
      <c r="F78" s="13" t="str">
        <f>IF($A78="","",IF((B78&gt;=144),0.45,IF((B78&gt;=48),0.6,IF((B78&gt;=12),0.8,1))))</f>
        <v/>
      </c>
      <c r="G78" s="13" t="str">
        <f>IF($A78="","",MAX(4,ROUND(((D78/1000)*F78),2)))</f>
        <v/>
      </c>
      <c r="H78" s="13" t="str">
        <f>IF($A78="","",(B78*((C78*(1+'Quote'!$B$4))+G78)))</f>
        <v/>
      </c>
    </row>
    <row r="79" spans="1:8" x14ac:dyDescent="0.25">
      <c r="B79" s="11"/>
      <c r="C79" s="12"/>
      <c r="D79" s="11"/>
      <c r="E79" s="11"/>
      <c r="F79" s="13" t="str">
        <f>IF($A79="","",IF((B79&gt;=144),0.45,IF((B79&gt;=48),0.6,IF((B79&gt;=12),0.8,1))))</f>
        <v/>
      </c>
      <c r="G79" s="13" t="str">
        <f>IF($A79="","",MAX(4,ROUND(((D79/1000)*F79),2)))</f>
        <v/>
      </c>
      <c r="H79" s="13" t="str">
        <f>IF($A79="","",(B79*((C79*(1+'Quote'!$B$4))+G79)))</f>
        <v/>
      </c>
    </row>
    <row r="80" spans="1:8" x14ac:dyDescent="0.25">
      <c r="B80" s="11"/>
      <c r="C80" s="12"/>
      <c r="D80" s="11"/>
      <c r="E80" s="11"/>
      <c r="F80" s="13" t="str">
        <f>IF($A80="","",IF((B80&gt;=144),0.45,IF((B80&gt;=48),0.6,IF((B80&gt;=12),0.8,1))))</f>
        <v/>
      </c>
      <c r="G80" s="13" t="str">
        <f>IF($A80="","",MAX(4,ROUND(((D80/1000)*F80),2)))</f>
        <v/>
      </c>
      <c r="H80" s="13" t="str">
        <f>IF($A80="","",(B80*((C80*(1+'Quote'!$B$4))+G80)))</f>
        <v/>
      </c>
    </row>
    <row r="81" spans="1:8" x14ac:dyDescent="0.25">
      <c r="B81" s="11"/>
      <c r="C81" s="12"/>
      <c r="D81" s="11"/>
      <c r="E81" s="11"/>
      <c r="F81" s="13" t="str">
        <f>IF($A81="","",IF((B81&gt;=144),0.45,IF((B81&gt;=48),0.6,IF((B81&gt;=12),0.8,1))))</f>
        <v/>
      </c>
      <c r="G81" s="13" t="str">
        <f>IF($A81="","",MAX(4,ROUND(((D81/1000)*F81),2)))</f>
        <v/>
      </c>
      <c r="H81" s="13" t="str">
        <f>IF($A81="","",(B81*((C81*(1+'Quote'!$B$4))+G81)))</f>
        <v/>
      </c>
    </row>
    <row r="82" spans="1:8" x14ac:dyDescent="0.25">
      <c r="B82" s="11"/>
      <c r="C82" s="12"/>
      <c r="D82" s="11"/>
      <c r="E82" s="11"/>
      <c r="F82" s="13" t="str">
        <f>IF($A82="","",IF((B82&gt;=144),0.45,IF((B82&gt;=48),0.6,IF((B82&gt;=12),0.8,1))))</f>
        <v/>
      </c>
      <c r="G82" s="13" t="str">
        <f>IF($A82="","",MAX(4,ROUND(((D82/1000)*F82),2)))</f>
        <v/>
      </c>
      <c r="H82" s="13" t="str">
        <f>IF($A82="","",(B82*((C82*(1+'Quote'!$B$4))+G82)))</f>
        <v/>
      </c>
    </row>
    <row r="83" spans="1:8" x14ac:dyDescent="0.25">
      <c r="B83" s="11"/>
      <c r="C83" s="12"/>
      <c r="D83" s="11"/>
      <c r="E83" s="11"/>
      <c r="F83" s="13" t="str">
        <f>IF($A83="","",IF((B83&gt;=144),0.45,IF((B83&gt;=48),0.6,IF((B83&gt;=12),0.8,1))))</f>
        <v/>
      </c>
      <c r="G83" s="13" t="str">
        <f>IF($A83="","",MAX(4,ROUND(((D83/1000)*F83),2)))</f>
        <v/>
      </c>
      <c r="H83" s="13" t="str">
        <f>IF($A83="","",(B83*((C83*(1+'Quote'!$B$4))+G83)))</f>
        <v/>
      </c>
    </row>
    <row r="84" spans="1:8" x14ac:dyDescent="0.25">
      <c r="B84" s="11"/>
      <c r="C84" s="12"/>
      <c r="D84" s="11"/>
      <c r="E84" s="11"/>
      <c r="F84" s="13" t="str">
        <f>IF($A84="","",IF((B84&gt;=144),0.45,IF((B84&gt;=48),0.6,IF((B84&gt;=12),0.8,1))))</f>
        <v/>
      </c>
      <c r="G84" s="13" t="str">
        <f>IF($A84="","",MAX(4,ROUND(((D84/1000)*F84),2)))</f>
        <v/>
      </c>
      <c r="H84" s="13" t="str">
        <f>IF($A84="","",(B84*((C84*(1+'Quote'!$B$4))+G84)))</f>
        <v/>
      </c>
    </row>
    <row r="85" spans="1:8" x14ac:dyDescent="0.25">
      <c r="B85" s="11"/>
      <c r="C85" s="12"/>
      <c r="D85" s="11"/>
      <c r="E85" s="11"/>
      <c r="F85" s="13" t="str">
        <f>IF($A85="","",IF((B85&gt;=144),0.45,IF((B85&gt;=48),0.6,IF((B85&gt;=12),0.8,1))))</f>
        <v/>
      </c>
      <c r="G85" s="13" t="str">
        <f>IF($A85="","",MAX(4,ROUND(((D85/1000)*F85),2)))</f>
        <v/>
      </c>
      <c r="H85" s="13" t="str">
        <f>IF($A85="","",(B85*((C85*(1+'Quote'!$B$4))+G85)))</f>
        <v/>
      </c>
    </row>
    <row r="86" spans="1:8" x14ac:dyDescent="0.25">
      <c r="B86" s="11"/>
      <c r="C86" s="12"/>
      <c r="D86" s="11"/>
      <c r="E86" s="11"/>
      <c r="F86" s="13" t="str">
        <f>IF($A86="","",IF((B86&gt;=144),0.45,IF((B86&gt;=48),0.6,IF((B86&gt;=12),0.8,1))))</f>
        <v/>
      </c>
      <c r="G86" s="13" t="str">
        <f>IF($A86="","",MAX(4,ROUND(((D86/1000)*F86),2)))</f>
        <v/>
      </c>
      <c r="H86" s="13" t="str">
        <f>IF($A86="","",(B86*((C86*(1+'Quote'!$B$4))+G86)))</f>
        <v/>
      </c>
    </row>
    <row r="87" spans="1:8" x14ac:dyDescent="0.25">
      <c r="B87" s="11"/>
      <c r="C87" s="12"/>
      <c r="D87" s="11"/>
      <c r="E87" s="11"/>
      <c r="F87" s="13" t="str">
        <f>IF($A87="","",IF((B87&gt;=144),0.45,IF((B87&gt;=48),0.6,IF((B87&gt;=12),0.8,1))))</f>
        <v/>
      </c>
      <c r="G87" s="13" t="str">
        <f>IF($A87="","",MAX(4,ROUND(((D87/1000)*F87),2)))</f>
        <v/>
      </c>
      <c r="H87" s="13" t="str">
        <f>IF($A87="","",(B87*((C87*(1+'Quote'!$B$4))+G87)))</f>
        <v/>
      </c>
    </row>
    <row r="88" spans="1:8" x14ac:dyDescent="0.25">
      <c r="B88" s="11"/>
      <c r="C88" s="12"/>
      <c r="D88" s="11"/>
      <c r="E88" s="11"/>
      <c r="F88" s="13" t="str">
        <f>IF($A88="","",IF((B88&gt;=144),0.45,IF((B88&gt;=48),0.6,IF((B88&gt;=12),0.8,1))))</f>
        <v/>
      </c>
      <c r="G88" s="13" t="str">
        <f>IF($A88="","",MAX(4,ROUND(((D88/1000)*F88),2)))</f>
        <v/>
      </c>
      <c r="H88" s="13" t="str">
        <f>IF($A88="","",(B88*((C88*(1+'Quote'!$B$4))+G88)))</f>
        <v/>
      </c>
    </row>
    <row r="89" spans="1:8" x14ac:dyDescent="0.25">
      <c r="B89" s="11"/>
      <c r="C89" s="12"/>
      <c r="D89" s="11"/>
      <c r="E89" s="11"/>
      <c r="F89" s="13" t="str">
        <f>IF($A89="","",IF((B89&gt;=144),0.45,IF((B89&gt;=48),0.6,IF((B89&gt;=12),0.8,1))))</f>
        <v/>
      </c>
      <c r="G89" s="13" t="str">
        <f>IF($A89="","",MAX(4,ROUND(((D89/1000)*F89),2)))</f>
        <v/>
      </c>
      <c r="H89" s="13" t="str">
        <f>IF($A89="","",(B89*((C89*(1+'Quote'!$B$4))+G89)))</f>
        <v/>
      </c>
    </row>
    <row r="90" spans="1:8" x14ac:dyDescent="0.25">
      <c r="B90" s="11"/>
      <c r="C90" s="12"/>
      <c r="D90" s="11"/>
      <c r="E90" s="11"/>
      <c r="F90" s="13" t="str">
        <f>IF($A90="","",IF((B90&gt;=144),0.45,IF((B90&gt;=48),0.6,IF((B90&gt;=12),0.8,1))))</f>
        <v/>
      </c>
      <c r="G90" s="13" t="str">
        <f>IF($A90="","",MAX(4,ROUND(((D90/1000)*F90),2)))</f>
        <v/>
      </c>
      <c r="H90" s="13" t="str">
        <f>IF($A90="","",(B90*((C90*(1+'Quote'!$B$4))+G90)))</f>
        <v/>
      </c>
    </row>
    <row r="91" spans="1:8" x14ac:dyDescent="0.25">
      <c r="B91" s="11"/>
      <c r="C91" s="12"/>
      <c r="D91" s="11"/>
      <c r="E91" s="11"/>
      <c r="F91" s="13" t="str">
        <f>IF($A91="","",IF((B91&gt;=144),0.45,IF((B91&gt;=48),0.6,IF((B91&gt;=12),0.8,1))))</f>
        <v/>
      </c>
      <c r="G91" s="13" t="str">
        <f>IF($A91="","",MAX(4,ROUND(((D91/1000)*F91),2)))</f>
        <v/>
      </c>
      <c r="H91" s="13" t="str">
        <f>IF($A91="","",(B91*((C91*(1+'Quote'!$B$4))+G91)))</f>
        <v/>
      </c>
    </row>
    <row r="92" spans="1:8" x14ac:dyDescent="0.25">
      <c r="B92" s="11"/>
      <c r="C92" s="12"/>
      <c r="D92" s="11"/>
      <c r="E92" s="11"/>
      <c r="F92" s="13" t="str">
        <f>IF($A92="","",IF((B92&gt;=144),0.45,IF((B92&gt;=48),0.6,IF((B92&gt;=12),0.8,1))))</f>
        <v/>
      </c>
      <c r="G92" s="13" t="str">
        <f>IF($A92="","",MAX(4,ROUND(((D92/1000)*F92),2)))</f>
        <v/>
      </c>
      <c r="H92" s="13" t="str">
        <f>IF($A92="","",(B92*((C92*(1+'Quote'!$B$4))+G92)))</f>
        <v/>
      </c>
    </row>
    <row r="93" spans="1:8" x14ac:dyDescent="0.25">
      <c r="B93" s="11"/>
      <c r="C93" s="12"/>
      <c r="D93" s="11"/>
      <c r="E93" s="11"/>
      <c r="F93" s="13" t="str">
        <f>IF($A93="","",IF((B93&gt;=144),0.45,IF((B93&gt;=48),0.6,IF((B93&gt;=12),0.8,1))))</f>
        <v/>
      </c>
      <c r="G93" s="13" t="str">
        <f>IF($A93="","",MAX(4,ROUND(((D93/1000)*F93),2)))</f>
        <v/>
      </c>
      <c r="H93" s="13" t="str">
        <f>IF($A93="","",(B93*((C93*(1+'Quote'!$B$4))+G93)))</f>
        <v/>
      </c>
    </row>
    <row r="94" spans="1:8" x14ac:dyDescent="0.25">
      <c r="B94" s="11"/>
      <c r="C94" s="12"/>
      <c r="D94" s="11"/>
      <c r="E94" s="11"/>
      <c r="F94" s="13" t="str">
        <f>IF($A94="","",IF((B94&gt;=144),0.45,IF((B94&gt;=48),0.6,IF((B94&gt;=12),0.8,1))))</f>
        <v/>
      </c>
      <c r="G94" s="13" t="str">
        <f>IF($A94="","",MAX(4,ROUND(((D94/1000)*F94),2)))</f>
        <v/>
      </c>
      <c r="H94" s="13" t="str">
        <f>IF($A94="","",(B94*((C94*(1+'Quote'!$B$4))+G94)))</f>
        <v/>
      </c>
    </row>
    <row r="95" spans="1:8" x14ac:dyDescent="0.25">
      <c r="B95" s="11"/>
      <c r="C95" s="12"/>
      <c r="D95" s="11"/>
      <c r="E95" s="11"/>
      <c r="F95" s="13" t="str">
        <f>IF($A95="","",IF((B95&gt;=144),0.45,IF((B95&gt;=48),0.6,IF((B95&gt;=12),0.8,1))))</f>
        <v/>
      </c>
      <c r="G95" s="13" t="str">
        <f>IF($A95="","",MAX(4,ROUND(((D95/1000)*F95),2)))</f>
        <v/>
      </c>
      <c r="H95" s="13" t="str">
        <f>IF($A95="","",(B95*((C95*(1+'Quote'!$B$4))+G95)))</f>
        <v/>
      </c>
    </row>
    <row r="96" spans="1:8" x14ac:dyDescent="0.25">
      <c r="B96" s="11"/>
      <c r="C96" s="12"/>
      <c r="D96" s="11"/>
      <c r="E96" s="11"/>
      <c r="F96" s="13" t="str">
        <f>IF($A96="","",IF((B96&gt;=144),0.45,IF((B96&gt;=48),0.6,IF((B96&gt;=12),0.8,1))))</f>
        <v/>
      </c>
      <c r="G96" s="13" t="str">
        <f>IF($A96="","",MAX(4,ROUND(((D96/1000)*F96),2)))</f>
        <v/>
      </c>
      <c r="H96" s="13" t="str">
        <f>IF($A96="","",(B96*((C96*(1+'Quote'!$B$4))+G96)))</f>
        <v/>
      </c>
    </row>
    <row r="97" spans="1:8" x14ac:dyDescent="0.25">
      <c r="B97" s="11"/>
      <c r="C97" s="12"/>
      <c r="D97" s="11"/>
      <c r="E97" s="11"/>
      <c r="F97" s="13" t="str">
        <f>IF($A97="","",IF((B97&gt;=144),0.45,IF((B97&gt;=48),0.6,IF((B97&gt;=12),0.8,1))))</f>
        <v/>
      </c>
      <c r="G97" s="13" t="str">
        <f>IF($A97="","",MAX(4,ROUND(((D97/1000)*F97),2)))</f>
        <v/>
      </c>
      <c r="H97" s="13" t="str">
        <f>IF($A97="","",(B97*((C97*(1+'Quote'!$B$4))+G97)))</f>
        <v/>
      </c>
    </row>
    <row r="98" spans="1:8" x14ac:dyDescent="0.25">
      <c r="B98" s="11"/>
      <c r="C98" s="12"/>
      <c r="D98" s="11"/>
      <c r="E98" s="11"/>
      <c r="F98" s="13" t="str">
        <f>IF($A98="","",IF((B98&gt;=144),0.45,IF((B98&gt;=48),0.6,IF((B98&gt;=12),0.8,1))))</f>
        <v/>
      </c>
      <c r="G98" s="13" t="str">
        <f>IF($A98="","",MAX(4,ROUND(((D98/1000)*F98),2)))</f>
        <v/>
      </c>
      <c r="H98" s="13" t="str">
        <f>IF($A98="","",(B98*((C98*(1+'Quote'!$B$4))+G98)))</f>
        <v/>
      </c>
    </row>
    <row r="99" spans="1:8" x14ac:dyDescent="0.25">
      <c r="B99" s="11"/>
      <c r="C99" s="12"/>
      <c r="D99" s="11"/>
      <c r="E99" s="11"/>
      <c r="F99" s="13" t="str">
        <f>IF($A99="","",IF((B99&gt;=144),0.45,IF((B99&gt;=48),0.6,IF((B99&gt;=12),0.8,1))))</f>
        <v/>
      </c>
      <c r="G99" s="13" t="str">
        <f>IF($A99="","",MAX(4,ROUND(((D99/1000)*F99),2)))</f>
        <v/>
      </c>
      <c r="H99" s="13" t="str">
        <f>IF($A99="","",(B99*((C99*(1+'Quote'!$B$4))+G99)))</f>
        <v/>
      </c>
    </row>
    <row r="100" spans="1:8" x14ac:dyDescent="0.25">
      <c r="B100" s="11"/>
      <c r="C100" s="12"/>
      <c r="D100" s="11"/>
      <c r="E100" s="11"/>
      <c r="F100" s="13" t="str">
        <f>IF($A100="","",IF((B100&gt;=144),0.45,IF((B100&gt;=48),0.6,IF((B100&gt;=12),0.8,1))))</f>
        <v/>
      </c>
      <c r="G100" s="13" t="str">
        <f>IF($A100="","",MAX(4,ROUND(((D100/1000)*F100),2)))</f>
        <v/>
      </c>
      <c r="H100" s="13" t="str">
        <f>IF($A100="","",(B100*((C100*(1+'Quote'!$B$4))+G100)))</f>
        <v/>
      </c>
    </row>
    <row r="101" spans="1:8" x14ac:dyDescent="0.25">
      <c r="B101" s="11"/>
      <c r="C101" s="12"/>
      <c r="D101" s="11"/>
      <c r="E101" s="11"/>
      <c r="F101" s="13" t="str">
        <f>IF($A101="","",IF((B101&gt;=144),0.45,IF((B101&gt;=48),0.6,IF((B101&gt;=12),0.8,1))))</f>
        <v/>
      </c>
      <c r="G101" s="13" t="str">
        <f>IF($A101="","",MAX(4,ROUND(((D101/1000)*F101),2)))</f>
        <v/>
      </c>
      <c r="H101" s="13" t="str">
        <f>IF($A101="","",(B101*((C101*(1+'Quote'!$B$4))+G101)))</f>
        <v/>
      </c>
    </row>
    <row r="102" spans="1:8" x14ac:dyDescent="0.25">
      <c r="B102" s="11"/>
      <c r="C102" s="12"/>
      <c r="D102" s="11"/>
      <c r="E102" s="11"/>
      <c r="F102" s="13" t="str">
        <f>IF($A102="","",IF((B102&gt;=144),0.45,IF((B102&gt;=48),0.6,IF((B102&gt;=12),0.8,1))))</f>
        <v/>
      </c>
      <c r="G102" s="13" t="str">
        <f>IF($A102="","",MAX(4,ROUND(((D102/1000)*F102),2)))</f>
        <v/>
      </c>
      <c r="H102" s="13" t="str">
        <f>IF($A102="","",(B102*((C102*(1+'Quote'!$B$4))+G102)))</f>
        <v/>
      </c>
    </row>
    <row r="103" spans="1:8" x14ac:dyDescent="0.25">
      <c r="B103" s="11"/>
      <c r="C103" s="12"/>
      <c r="D103" s="11"/>
      <c r="E103" s="11"/>
      <c r="F103" s="13" t="str">
        <f>IF($A103="","",IF((B103&gt;=144),0.45,IF((B103&gt;=48),0.6,IF((B103&gt;=12),0.8,1))))</f>
        <v/>
      </c>
      <c r="G103" s="13" t="str">
        <f>IF($A103="","",MAX(4,ROUND(((D103/1000)*F103),2)))</f>
        <v/>
      </c>
      <c r="H103" s="13" t="str">
        <f>IF($A103="","",(B103*((C103*(1+'Quote'!$B$4))+G103)))</f>
        <v/>
      </c>
    </row>
    <row r="104" spans="1:8" x14ac:dyDescent="0.25">
      <c r="B104" s="11"/>
      <c r="C104" s="12"/>
      <c r="D104" s="11"/>
      <c r="E104" s="11"/>
      <c r="F104" s="13" t="str">
        <f>IF($A104="","",IF((B104&gt;=144),0.45,IF((B104&gt;=48),0.6,IF((B104&gt;=12),0.8,1))))</f>
        <v/>
      </c>
      <c r="G104" s="13" t="str">
        <f>IF($A104="","",MAX(4,ROUND(((D104/1000)*F104),2)))</f>
        <v/>
      </c>
      <c r="H104" s="13" t="str">
        <f>IF($A104="","",(B104*((C104*(1+'Quote'!$B$4))+G104)))</f>
        <v/>
      </c>
    </row>
    <row r="105" spans="1:8" x14ac:dyDescent="0.25">
      <c r="B105" s="11"/>
      <c r="C105" s="12"/>
      <c r="D105" s="11"/>
      <c r="E105" s="11"/>
      <c r="F105" s="13" t="str">
        <f>IF($A105="","",IF((B105&gt;=144),0.45,IF((B105&gt;=48),0.6,IF((B105&gt;=12),0.8,1))))</f>
        <v/>
      </c>
      <c r="G105" s="13" t="str">
        <f>IF($A105="","",MAX(4,ROUND(((D105/1000)*F105),2)))</f>
        <v/>
      </c>
      <c r="H105" s="13" t="str">
        <f>IF($A105="","",(B105*((C105*(1+'Quote'!$B$4))+G105)))</f>
        <v/>
      </c>
    </row>
    <row r="106" spans="1:8" x14ac:dyDescent="0.25">
      <c r="B106" s="11"/>
      <c r="C106" s="12"/>
      <c r="D106" s="11"/>
      <c r="E106" s="11"/>
      <c r="F106" s="13" t="str">
        <f>IF($A106="","",IF((B106&gt;=144),0.45,IF((B106&gt;=48),0.6,IF((B106&gt;=12),0.8,1))))</f>
        <v/>
      </c>
      <c r="G106" s="13" t="str">
        <f>IF($A106="","",MAX(4,ROUND(((D106/1000)*F106),2)))</f>
        <v/>
      </c>
      <c r="H106" s="13" t="str">
        <f>IF($A106="","",(B106*((C106*(1+'Quote'!$B$4))+G106)))</f>
        <v/>
      </c>
    </row>
    <row r="107" spans="1:8" x14ac:dyDescent="0.25">
      <c r="B107" s="11"/>
      <c r="C107" s="12"/>
      <c r="D107" s="11"/>
      <c r="E107" s="11"/>
      <c r="F107" s="13" t="str">
        <f>IF($A107="","",IF((B107&gt;=144),0.45,IF((B107&gt;=48),0.6,IF((B107&gt;=12),0.8,1))))</f>
        <v/>
      </c>
      <c r="G107" s="13" t="str">
        <f>IF($A107="","",MAX(4,ROUND(((D107/1000)*F107),2)))</f>
        <v/>
      </c>
      <c r="H107" s="13" t="str">
        <f>IF($A107="","",(B107*((C107*(1+'Quote'!$B$4))+G107)))</f>
        <v/>
      </c>
    </row>
    <row r="108" spans="1:8" x14ac:dyDescent="0.25">
      <c r="B108" s="11"/>
      <c r="C108" s="12"/>
      <c r="D108" s="11"/>
      <c r="E108" s="11"/>
      <c r="F108" s="13" t="str">
        <f>IF($A108="","",IF((B108&gt;=144),0.45,IF((B108&gt;=48),0.6,IF((B108&gt;=12),0.8,1))))</f>
        <v/>
      </c>
      <c r="G108" s="13" t="str">
        <f>IF($A108="","",MAX(4,ROUND(((D108/1000)*F108),2)))</f>
        <v/>
      </c>
      <c r="H108" s="13" t="str">
        <f>IF($A108="","",(B108*((C108*(1+'Quote'!$B$4))+G108)))</f>
        <v/>
      </c>
    </row>
    <row r="109" spans="1:8" x14ac:dyDescent="0.25">
      <c r="B109" s="11"/>
      <c r="C109" s="12"/>
      <c r="D109" s="11"/>
      <c r="E109" s="11"/>
      <c r="F109" s="13" t="str">
        <f>IF($A109="","",IF((B109&gt;=144),0.45,IF((B109&gt;=48),0.6,IF((B109&gt;=12),0.8,1))))</f>
        <v/>
      </c>
      <c r="G109" s="13" t="str">
        <f>IF($A109="","",MAX(4,ROUND(((D109/1000)*F109),2)))</f>
        <v/>
      </c>
      <c r="H109" s="13" t="str">
        <f>IF($A109="","",(B109*((C109*(1+'Quote'!$B$4))+G109)))</f>
        <v/>
      </c>
    </row>
    <row r="110" spans="1:8" x14ac:dyDescent="0.25">
      <c r="B110" s="11"/>
      <c r="C110" s="12"/>
      <c r="D110" s="11"/>
      <c r="E110" s="11"/>
      <c r="F110" s="13" t="str">
        <f>IF($A110="","",IF((B110&gt;=144),0.45,IF((B110&gt;=48),0.6,IF((B110&gt;=12),0.8,1))))</f>
        <v/>
      </c>
      <c r="G110" s="13" t="str">
        <f>IF($A110="","",MAX(4,ROUND(((D110/1000)*F110),2)))</f>
        <v/>
      </c>
      <c r="H110" s="13" t="str">
        <f>IF($A110="","",(B110*((C110*(1+'Quote'!$B$4))+G110)))</f>
        <v/>
      </c>
    </row>
    <row r="111" spans="1:8" x14ac:dyDescent="0.25">
      <c r="B111" s="11"/>
      <c r="C111" s="12"/>
      <c r="D111" s="11"/>
      <c r="E111" s="11"/>
      <c r="F111" s="13" t="str">
        <f>IF($A111="","",IF((B111&gt;=144),0.45,IF((B111&gt;=48),0.6,IF((B111&gt;=12),0.8,1))))</f>
        <v/>
      </c>
      <c r="G111" s="13" t="str">
        <f>IF($A111="","",MAX(4,ROUND(((D111/1000)*F111),2)))</f>
        <v/>
      </c>
      <c r="H111" s="13" t="str">
        <f>IF($A111="","",(B111*((C111*(1+'Quote'!$B$4))+G111)))</f>
        <v/>
      </c>
    </row>
    <row r="112" spans="1:8" x14ac:dyDescent="0.25">
      <c r="B112" s="11"/>
      <c r="C112" s="12"/>
      <c r="D112" s="11"/>
      <c r="E112" s="11"/>
      <c r="F112" s="13" t="str">
        <f>IF($A112="","",IF((B112&gt;=144),0.45,IF((B112&gt;=48),0.6,IF((B112&gt;=12),0.8,1))))</f>
        <v/>
      </c>
      <c r="G112" s="13" t="str">
        <f>IF($A112="","",MAX(4,ROUND(((D112/1000)*F112),2)))</f>
        <v/>
      </c>
      <c r="H112" s="13" t="str">
        <f>IF($A112="","",(B112*((C112*(1+'Quote'!$B$4))+G112)))</f>
        <v/>
      </c>
    </row>
    <row r="113" spans="1:8" x14ac:dyDescent="0.25">
      <c r="B113" s="11"/>
      <c r="C113" s="12"/>
      <c r="D113" s="11"/>
      <c r="E113" s="11"/>
      <c r="F113" s="13" t="str">
        <f>IF($A113="","",IF((B113&gt;=144),0.45,IF((B113&gt;=48),0.6,IF((B113&gt;=12),0.8,1))))</f>
        <v/>
      </c>
      <c r="G113" s="13" t="str">
        <f>IF($A113="","",MAX(4,ROUND(((D113/1000)*F113),2)))</f>
        <v/>
      </c>
      <c r="H113" s="13" t="str">
        <f>IF($A113="","",(B113*((C113*(1+'Quote'!$B$4))+G113)))</f>
        <v/>
      </c>
    </row>
    <row r="114" spans="1:8" x14ac:dyDescent="0.25">
      <c r="B114" s="11"/>
      <c r="C114" s="12"/>
      <c r="D114" s="11"/>
      <c r="E114" s="11"/>
      <c r="F114" s="13" t="str">
        <f>IF($A114="","",IF((B114&gt;=144),0.45,IF((B114&gt;=48),0.6,IF((B114&gt;=12),0.8,1))))</f>
        <v/>
      </c>
      <c r="G114" s="13" t="str">
        <f>IF($A114="","",MAX(4,ROUND(((D114/1000)*F114),2)))</f>
        <v/>
      </c>
      <c r="H114" s="13" t="str">
        <f>IF($A114="","",(B114*((C114*(1+'Quote'!$B$4))+G114)))</f>
        <v/>
      </c>
    </row>
    <row r="115" spans="1:8" x14ac:dyDescent="0.25">
      <c r="B115" s="11"/>
      <c r="C115" s="12"/>
      <c r="D115" s="11"/>
      <c r="E115" s="11"/>
      <c r="F115" s="13" t="str">
        <f>IF($A115="","",IF((B115&gt;=144),0.45,IF((B115&gt;=48),0.6,IF((B115&gt;=12),0.8,1))))</f>
        <v/>
      </c>
      <c r="G115" s="13" t="str">
        <f>IF($A115="","",MAX(4,ROUND(((D115/1000)*F115),2)))</f>
        <v/>
      </c>
      <c r="H115" s="13" t="str">
        <f>IF($A115="","",(B115*((C115*(1+'Quote'!$B$4))+G115)))</f>
        <v/>
      </c>
    </row>
    <row r="116" spans="1:8" x14ac:dyDescent="0.25">
      <c r="B116" s="11"/>
      <c r="C116" s="12"/>
      <c r="D116" s="11"/>
      <c r="E116" s="11"/>
      <c r="F116" s="13" t="str">
        <f>IF($A116="","",IF((B116&gt;=144),0.45,IF((B116&gt;=48),0.6,IF((B116&gt;=12),0.8,1))))</f>
        <v/>
      </c>
      <c r="G116" s="13" t="str">
        <f>IF($A116="","",MAX(4,ROUND(((D116/1000)*F116),2)))</f>
        <v/>
      </c>
      <c r="H116" s="13" t="str">
        <f>IF($A116="","",(B116*((C116*(1+'Quote'!$B$4))+G116)))</f>
        <v/>
      </c>
    </row>
    <row r="117" spans="1:8" x14ac:dyDescent="0.25">
      <c r="B117" s="11"/>
      <c r="C117" s="12"/>
      <c r="D117" s="11"/>
      <c r="E117" s="11"/>
      <c r="F117" s="13" t="str">
        <f>IF($A117="","",IF((B117&gt;=144),0.45,IF((B117&gt;=48),0.6,IF((B117&gt;=12),0.8,1))))</f>
        <v/>
      </c>
      <c r="G117" s="13" t="str">
        <f>IF($A117="","",MAX(4,ROUND(((D117/1000)*F117),2)))</f>
        <v/>
      </c>
      <c r="H117" s="13" t="str">
        <f>IF($A117="","",(B117*((C117*(1+'Quote'!$B$4))+G117)))</f>
        <v/>
      </c>
    </row>
    <row r="118" spans="1:8" x14ac:dyDescent="0.25">
      <c r="B118" s="11"/>
      <c r="C118" s="12"/>
      <c r="D118" s="11"/>
      <c r="E118" s="11"/>
      <c r="F118" s="13" t="str">
        <f>IF($A118="","",IF((B118&gt;=144),0.45,IF((B118&gt;=48),0.6,IF((B118&gt;=12),0.8,1))))</f>
        <v/>
      </c>
      <c r="G118" s="13" t="str">
        <f>IF($A118="","",MAX(4,ROUND(((D118/1000)*F118),2)))</f>
        <v/>
      </c>
      <c r="H118" s="13" t="str">
        <f>IF($A118="","",(B118*((C118*(1+'Quote'!$B$4))+G118)))</f>
        <v/>
      </c>
    </row>
    <row r="119" spans="1:8" x14ac:dyDescent="0.25">
      <c r="B119" s="11"/>
      <c r="C119" s="12"/>
      <c r="D119" s="11"/>
      <c r="E119" s="11"/>
      <c r="F119" s="13" t="str">
        <f>IF($A119="","",IF((B119&gt;=144),0.45,IF((B119&gt;=48),0.6,IF((B119&gt;=12),0.8,1))))</f>
        <v/>
      </c>
      <c r="G119" s="13" t="str">
        <f>IF($A119="","",MAX(4,ROUND(((D119/1000)*F119),2)))</f>
        <v/>
      </c>
      <c r="H119" s="13" t="str">
        <f>IF($A119="","",(B119*((C119*(1+'Quote'!$B$4))+G119)))</f>
        <v/>
      </c>
    </row>
    <row r="120" spans="1:8" x14ac:dyDescent="0.25">
      <c r="B120" s="11"/>
      <c r="C120" s="12"/>
      <c r="D120" s="11"/>
      <c r="E120" s="11"/>
      <c r="F120" s="13" t="str">
        <f>IF($A120="","",IF((B120&gt;=144),0.45,IF((B120&gt;=48),0.6,IF((B120&gt;=12),0.8,1))))</f>
        <v/>
      </c>
      <c r="G120" s="13" t="str">
        <f>IF($A120="","",MAX(4,ROUND(((D120/1000)*F120),2)))</f>
        <v/>
      </c>
      <c r="H120" s="13" t="str">
        <f>IF($A120="","",(B120*((C120*(1+'Quote'!$B$4))+G120)))</f>
        <v/>
      </c>
    </row>
    <row r="121" spans="1:8" x14ac:dyDescent="0.25">
      <c r="B121" s="11"/>
      <c r="C121" s="12"/>
      <c r="D121" s="11"/>
      <c r="E121" s="11"/>
      <c r="F121" s="13" t="str">
        <f>IF($A121="","",IF((B121&gt;=144),0.45,IF((B121&gt;=48),0.6,IF((B121&gt;=12),0.8,1))))</f>
        <v/>
      </c>
      <c r="G121" s="13" t="str">
        <f>IF($A121="","",MAX(4,ROUND(((D121/1000)*F121),2)))</f>
        <v/>
      </c>
      <c r="H121" s="13" t="str">
        <f>IF($A121="","",(B121*((C121*(1+'Quote'!$B$4))+G121)))</f>
        <v/>
      </c>
    </row>
    <row r="122" spans="1:8" x14ac:dyDescent="0.25">
      <c r="B122" s="11"/>
      <c r="C122" s="12"/>
      <c r="D122" s="11"/>
      <c r="E122" s="11"/>
      <c r="F122" s="13" t="str">
        <f>IF($A122="","",IF((B122&gt;=144),0.45,IF((B122&gt;=48),0.6,IF((B122&gt;=12),0.8,1))))</f>
        <v/>
      </c>
      <c r="G122" s="13" t="str">
        <f>IF($A122="","",MAX(4,ROUND(((D122/1000)*F122),2)))</f>
        <v/>
      </c>
      <c r="H122" s="13" t="str">
        <f>IF($A122="","",(B122*((C122*(1+'Quote'!$B$4))+G122)))</f>
        <v/>
      </c>
    </row>
    <row r="123" spans="1:8" x14ac:dyDescent="0.25">
      <c r="B123" s="11"/>
      <c r="C123" s="12"/>
      <c r="D123" s="11"/>
      <c r="E123" s="11"/>
      <c r="F123" s="13" t="str">
        <f>IF($A123="","",IF((B123&gt;=144),0.45,IF((B123&gt;=48),0.6,IF((B123&gt;=12),0.8,1))))</f>
        <v/>
      </c>
      <c r="G123" s="13" t="str">
        <f>IF($A123="","",MAX(4,ROUND(((D123/1000)*F123),2)))</f>
        <v/>
      </c>
      <c r="H123" s="13" t="str">
        <f>IF($A123="","",(B123*((C123*(1+'Quote'!$B$4))+G123)))</f>
        <v/>
      </c>
    </row>
    <row r="124" spans="1:8" x14ac:dyDescent="0.25">
      <c r="B124" s="11"/>
      <c r="C124" s="12"/>
      <c r="D124" s="11"/>
      <c r="E124" s="11"/>
      <c r="F124" s="13" t="str">
        <f>IF($A124="","",IF((B124&gt;=144),0.45,IF((B124&gt;=48),0.6,IF((B124&gt;=12),0.8,1))))</f>
        <v/>
      </c>
      <c r="G124" s="13" t="str">
        <f>IF($A124="","",MAX(4,ROUND(((D124/1000)*F124),2)))</f>
        <v/>
      </c>
      <c r="H124" s="13" t="str">
        <f>IF($A124="","",(B124*((C124*(1+'Quote'!$B$4))+G124)))</f>
        <v/>
      </c>
    </row>
    <row r="125" spans="1:8" x14ac:dyDescent="0.25">
      <c r="B125" s="11"/>
      <c r="C125" s="12"/>
      <c r="D125" s="11"/>
      <c r="E125" s="11"/>
      <c r="F125" s="13" t="str">
        <f>IF($A125="","",IF((B125&gt;=144),0.45,IF((B125&gt;=48),0.6,IF((B125&gt;=12),0.8,1))))</f>
        <v/>
      </c>
      <c r="G125" s="13" t="str">
        <f>IF($A125="","",MAX(4,ROUND(((D125/1000)*F125),2)))</f>
        <v/>
      </c>
      <c r="H125" s="13" t="str">
        <f>IF($A125="","",(B125*((C125*(1+'Quote'!$B$4))+G125)))</f>
        <v/>
      </c>
    </row>
    <row r="126" spans="1:8" x14ac:dyDescent="0.25">
      <c r="B126" s="11"/>
      <c r="C126" s="12"/>
      <c r="D126" s="11"/>
      <c r="E126" s="11"/>
      <c r="F126" s="13" t="str">
        <f>IF($A126="","",IF((B126&gt;=144),0.45,IF((B126&gt;=48),0.6,IF((B126&gt;=12),0.8,1))))</f>
        <v/>
      </c>
      <c r="G126" s="13" t="str">
        <f>IF($A126="","",MAX(4,ROUND(((D126/1000)*F126),2)))</f>
        <v/>
      </c>
      <c r="H126" s="13" t="str">
        <f>IF($A126="","",(B126*((C126*(1+'Quote'!$B$4))+G126)))</f>
        <v/>
      </c>
    </row>
    <row r="127" spans="1:8" x14ac:dyDescent="0.25">
      <c r="B127" s="11"/>
      <c r="C127" s="12"/>
      <c r="D127" s="11"/>
      <c r="E127" s="11"/>
      <c r="F127" s="13" t="str">
        <f>IF($A127="","",IF((B127&gt;=144),0.45,IF((B127&gt;=48),0.6,IF((B127&gt;=12),0.8,1))))</f>
        <v/>
      </c>
      <c r="G127" s="13" t="str">
        <f>IF($A127="","",MAX(4,ROUND(((D127/1000)*F127),2)))</f>
        <v/>
      </c>
      <c r="H127" s="13" t="str">
        <f>IF($A127="","",(B127*((C127*(1+'Quote'!$B$4))+G127)))</f>
        <v/>
      </c>
    </row>
    <row r="128" spans="1:8" x14ac:dyDescent="0.25">
      <c r="B128" s="11"/>
      <c r="C128" s="12"/>
      <c r="D128" s="11"/>
      <c r="E128" s="11"/>
      <c r="F128" s="13" t="str">
        <f>IF($A128="","",IF((B128&gt;=144),0.45,IF((B128&gt;=48),0.6,IF((B128&gt;=12),0.8,1))))</f>
        <v/>
      </c>
      <c r="G128" s="13" t="str">
        <f>IF($A128="","",MAX(4,ROUND(((D128/1000)*F128),2)))</f>
        <v/>
      </c>
      <c r="H128" s="13" t="str">
        <f>IF($A128="","",(B128*((C128*(1+'Quote'!$B$4))+G128)))</f>
        <v/>
      </c>
    </row>
    <row r="129" spans="1:8" x14ac:dyDescent="0.25">
      <c r="B129" s="11"/>
      <c r="C129" s="12"/>
      <c r="D129" s="11"/>
      <c r="E129" s="11"/>
      <c r="F129" s="13" t="str">
        <f>IF($A129="","",IF((B129&gt;=144),0.45,IF((B129&gt;=48),0.6,IF((B129&gt;=12),0.8,1))))</f>
        <v/>
      </c>
      <c r="G129" s="13" t="str">
        <f>IF($A129="","",MAX(4,ROUND(((D129/1000)*F129),2)))</f>
        <v/>
      </c>
      <c r="H129" s="13" t="str">
        <f>IF($A129="","",(B129*((C129*(1+'Quote'!$B$4))+G129)))</f>
        <v/>
      </c>
    </row>
    <row r="130" spans="1:8" x14ac:dyDescent="0.25">
      <c r="B130" s="11"/>
      <c r="C130" s="12"/>
      <c r="D130" s="11"/>
      <c r="E130" s="11"/>
      <c r="F130" s="13" t="str">
        <f>IF($A130="","",IF((B130&gt;=144),0.45,IF((B130&gt;=48),0.6,IF((B130&gt;=12),0.8,1))))</f>
        <v/>
      </c>
      <c r="G130" s="13" t="str">
        <f>IF($A130="","",MAX(4,ROUND(((D130/1000)*F130),2)))</f>
        <v/>
      </c>
      <c r="H130" s="13" t="str">
        <f>IF($A130="","",(B130*((C130*(1+'Quote'!$B$4))+G130)))</f>
        <v/>
      </c>
    </row>
    <row r="131" spans="1:8" x14ac:dyDescent="0.25">
      <c r="B131" s="11"/>
      <c r="C131" s="12"/>
      <c r="D131" s="11"/>
      <c r="E131" s="11"/>
      <c r="F131" s="13" t="str">
        <f>IF($A131="","",IF((B131&gt;=144),0.45,IF((B131&gt;=48),0.6,IF((B131&gt;=12),0.8,1))))</f>
        <v/>
      </c>
      <c r="G131" s="13" t="str">
        <f>IF($A131="","",MAX(4,ROUND(((D131/1000)*F131),2)))</f>
        <v/>
      </c>
      <c r="H131" s="13" t="str">
        <f>IF($A131="","",(B131*((C131*(1+'Quote'!$B$4))+G131)))</f>
        <v/>
      </c>
    </row>
    <row r="132" spans="1:8" x14ac:dyDescent="0.25">
      <c r="B132" s="11"/>
      <c r="C132" s="12"/>
      <c r="D132" s="11"/>
      <c r="E132" s="11"/>
      <c r="F132" s="13" t="str">
        <f>IF($A132="","",IF((B132&gt;=144),0.45,IF((B132&gt;=48),0.6,IF((B132&gt;=12),0.8,1))))</f>
        <v/>
      </c>
      <c r="G132" s="13" t="str">
        <f>IF($A132="","",MAX(4,ROUND(((D132/1000)*F132),2)))</f>
        <v/>
      </c>
      <c r="H132" s="13" t="str">
        <f>IF($A132="","",(B132*((C132*(1+'Quote'!$B$4))+G132)))</f>
        <v/>
      </c>
    </row>
    <row r="133" spans="1:8" x14ac:dyDescent="0.25">
      <c r="B133" s="11"/>
      <c r="C133" s="12"/>
      <c r="D133" s="11"/>
      <c r="E133" s="11"/>
      <c r="F133" s="13" t="str">
        <f>IF($A133="","",IF((B133&gt;=144),0.45,IF((B133&gt;=48),0.6,IF((B133&gt;=12),0.8,1))))</f>
        <v/>
      </c>
      <c r="G133" s="13" t="str">
        <f>IF($A133="","",MAX(4,ROUND(((D133/1000)*F133),2)))</f>
        <v/>
      </c>
      <c r="H133" s="13" t="str">
        <f>IF($A133="","",(B133*((C133*(1+'Quote'!$B$4))+G133)))</f>
        <v/>
      </c>
    </row>
    <row r="134" spans="1:8" x14ac:dyDescent="0.25">
      <c r="B134" s="11"/>
      <c r="C134" s="12"/>
      <c r="D134" s="11"/>
      <c r="E134" s="11"/>
      <c r="F134" s="13" t="str">
        <f>IF($A134="","",IF((B134&gt;=144),0.45,IF((B134&gt;=48),0.6,IF((B134&gt;=12),0.8,1))))</f>
        <v/>
      </c>
      <c r="G134" s="13" t="str">
        <f>IF($A134="","",MAX(4,ROUND(((D134/1000)*F134),2)))</f>
        <v/>
      </c>
      <c r="H134" s="13" t="str">
        <f>IF($A134="","",(B134*((C134*(1+'Quote'!$B$4))+G134)))</f>
        <v/>
      </c>
    </row>
    <row r="135" spans="1:8" x14ac:dyDescent="0.25">
      <c r="B135" s="11"/>
      <c r="C135" s="12"/>
      <c r="D135" s="11"/>
      <c r="E135" s="11"/>
      <c r="F135" s="13" t="str">
        <f>IF($A135="","",IF((B135&gt;=144),0.45,IF((B135&gt;=48),0.6,IF((B135&gt;=12),0.8,1))))</f>
        <v/>
      </c>
      <c r="G135" s="13" t="str">
        <f>IF($A135="","",MAX(4,ROUND(((D135/1000)*F135),2)))</f>
        <v/>
      </c>
      <c r="H135" s="13" t="str">
        <f>IF($A135="","",(B135*((C135*(1+'Quote'!$B$4))+G135)))</f>
        <v/>
      </c>
    </row>
    <row r="136" spans="1:8" x14ac:dyDescent="0.25">
      <c r="B136" s="11"/>
      <c r="C136" s="12"/>
      <c r="D136" s="11"/>
      <c r="E136" s="11"/>
      <c r="F136" s="13" t="str">
        <f>IF($A136="","",IF((B136&gt;=144),0.45,IF((B136&gt;=48),0.6,IF((B136&gt;=12),0.8,1))))</f>
        <v/>
      </c>
      <c r="G136" s="13" t="str">
        <f>IF($A136="","",MAX(4,ROUND(((D136/1000)*F136),2)))</f>
        <v/>
      </c>
      <c r="H136" s="13" t="str">
        <f>IF($A136="","",(B136*((C136*(1+'Quote'!$B$4))+G136)))</f>
        <v/>
      </c>
    </row>
    <row r="137" spans="1:8" x14ac:dyDescent="0.25">
      <c r="B137" s="11"/>
      <c r="C137" s="12"/>
      <c r="D137" s="11"/>
      <c r="E137" s="11"/>
      <c r="F137" s="13" t="str">
        <f>IF($A137="","",IF((B137&gt;=144),0.45,IF((B137&gt;=48),0.6,IF((B137&gt;=12),0.8,1))))</f>
        <v/>
      </c>
      <c r="G137" s="13" t="str">
        <f>IF($A137="","",MAX(4,ROUND(((D137/1000)*F137),2)))</f>
        <v/>
      </c>
      <c r="H137" s="13" t="str">
        <f>IF($A137="","",(B137*((C137*(1+'Quote'!$B$4))+G137)))</f>
        <v/>
      </c>
    </row>
    <row r="138" spans="1:8" x14ac:dyDescent="0.25">
      <c r="B138" s="11"/>
      <c r="C138" s="12"/>
      <c r="D138" s="11"/>
      <c r="E138" s="11"/>
      <c r="F138" s="13" t="str">
        <f>IF($A138="","",IF((B138&gt;=144),0.45,IF((B138&gt;=48),0.6,IF((B138&gt;=12),0.8,1))))</f>
        <v/>
      </c>
      <c r="G138" s="13" t="str">
        <f>IF($A138="","",MAX(4,ROUND(((D138/1000)*F138),2)))</f>
        <v/>
      </c>
      <c r="H138" s="13" t="str">
        <f>IF($A138="","",(B138*((C138*(1+'Quote'!$B$4))+G138)))</f>
        <v/>
      </c>
    </row>
    <row r="139" spans="1:8" x14ac:dyDescent="0.25">
      <c r="B139" s="11"/>
      <c r="C139" s="12"/>
      <c r="D139" s="11"/>
      <c r="E139" s="11"/>
      <c r="F139" s="13" t="str">
        <f>IF($A139="","",IF((B139&gt;=144),0.45,IF((B139&gt;=48),0.6,IF((B139&gt;=12),0.8,1))))</f>
        <v/>
      </c>
      <c r="G139" s="13" t="str">
        <f>IF($A139="","",MAX(4,ROUND(((D139/1000)*F139),2)))</f>
        <v/>
      </c>
      <c r="H139" s="13" t="str">
        <f>IF($A139="","",(B139*((C139*(1+'Quote'!$B$4))+G139)))</f>
        <v/>
      </c>
    </row>
    <row r="140" spans="1:8" x14ac:dyDescent="0.25">
      <c r="B140" s="11"/>
      <c r="C140" s="12"/>
      <c r="D140" s="11"/>
      <c r="E140" s="11"/>
      <c r="F140" s="13" t="str">
        <f>IF($A140="","",IF((B140&gt;=144),0.45,IF((B140&gt;=48),0.6,IF((B140&gt;=12),0.8,1))))</f>
        <v/>
      </c>
      <c r="G140" s="13" t="str">
        <f>IF($A140="","",MAX(4,ROUND(((D140/1000)*F140),2)))</f>
        <v/>
      </c>
      <c r="H140" s="13" t="str">
        <f>IF($A140="","",(B140*((C140*(1+'Quote'!$B$4))+G140)))</f>
        <v/>
      </c>
    </row>
    <row r="141" spans="1:8" x14ac:dyDescent="0.25">
      <c r="B141" s="11"/>
      <c r="C141" s="12"/>
      <c r="D141" s="11"/>
      <c r="E141" s="11"/>
      <c r="F141" s="13" t="str">
        <f>IF($A141="","",IF((B141&gt;=144),0.45,IF((B141&gt;=48),0.6,IF((B141&gt;=12),0.8,1))))</f>
        <v/>
      </c>
      <c r="G141" s="13" t="str">
        <f>IF($A141="","",MAX(4,ROUND(((D141/1000)*F141),2)))</f>
        <v/>
      </c>
      <c r="H141" s="13" t="str">
        <f>IF($A141="","",(B141*((C141*(1+'Quote'!$B$4))+G141)))</f>
        <v/>
      </c>
    </row>
    <row r="142" spans="1:8" x14ac:dyDescent="0.25">
      <c r="B142" s="11"/>
      <c r="C142" s="12"/>
      <c r="D142" s="11"/>
      <c r="E142" s="11"/>
      <c r="F142" s="13" t="str">
        <f>IF($A142="","",IF((B142&gt;=144),0.45,IF((B142&gt;=48),0.6,IF((B142&gt;=12),0.8,1))))</f>
        <v/>
      </c>
      <c r="G142" s="13" t="str">
        <f>IF($A142="","",MAX(4,ROUND(((D142/1000)*F142),2)))</f>
        <v/>
      </c>
      <c r="H142" s="13" t="str">
        <f>IF($A142="","",(B142*((C142*(1+'Quote'!$B$4))+G142)))</f>
        <v/>
      </c>
    </row>
    <row r="143" spans="1:8" x14ac:dyDescent="0.25">
      <c r="B143" s="11"/>
      <c r="C143" s="12"/>
      <c r="D143" s="11"/>
      <c r="E143" s="11"/>
      <c r="F143" s="13" t="str">
        <f>IF($A143="","",IF((B143&gt;=144),0.45,IF((B143&gt;=48),0.6,IF((B143&gt;=12),0.8,1))))</f>
        <v/>
      </c>
      <c r="G143" s="13" t="str">
        <f>IF($A143="","",MAX(4,ROUND(((D143/1000)*F143),2)))</f>
        <v/>
      </c>
      <c r="H143" s="13" t="str">
        <f>IF($A143="","",(B143*((C143*(1+'Quote'!$B$4))+G143)))</f>
        <v/>
      </c>
    </row>
    <row r="144" spans="1:8" x14ac:dyDescent="0.25">
      <c r="B144" s="11"/>
      <c r="C144" s="12"/>
      <c r="D144" s="11"/>
      <c r="E144" s="11"/>
      <c r="F144" s="13" t="str">
        <f>IF($A144="","",IF((B144&gt;=144),0.45,IF((B144&gt;=48),0.6,IF((B144&gt;=12),0.8,1))))</f>
        <v/>
      </c>
      <c r="G144" s="13" t="str">
        <f>IF($A144="","",MAX(4,ROUND(((D144/1000)*F144),2)))</f>
        <v/>
      </c>
      <c r="H144" s="13" t="str">
        <f>IF($A144="","",(B144*((C144*(1+'Quote'!$B$4))+G144)))</f>
        <v/>
      </c>
    </row>
    <row r="145" spans="1:8" x14ac:dyDescent="0.25">
      <c r="B145" s="11"/>
      <c r="C145" s="12"/>
      <c r="D145" s="11"/>
      <c r="E145" s="11"/>
      <c r="F145" s="13" t="str">
        <f>IF($A145="","",IF((B145&gt;=144),0.45,IF((B145&gt;=48),0.6,IF((B145&gt;=12),0.8,1))))</f>
        <v/>
      </c>
      <c r="G145" s="13" t="str">
        <f>IF($A145="","",MAX(4,ROUND(((D145/1000)*F145),2)))</f>
        <v/>
      </c>
      <c r="H145" s="13" t="str">
        <f>IF($A145="","",(B145*((C145*(1+'Quote'!$B$4))+G145)))</f>
        <v/>
      </c>
    </row>
    <row r="146" spans="1:8" x14ac:dyDescent="0.25">
      <c r="B146" s="11"/>
      <c r="C146" s="12"/>
      <c r="D146" s="11"/>
      <c r="E146" s="11"/>
      <c r="F146" s="13" t="str">
        <f>IF($A146="","",IF((B146&gt;=144),0.45,IF((B146&gt;=48),0.6,IF((B146&gt;=12),0.8,1))))</f>
        <v/>
      </c>
      <c r="G146" s="13" t="str">
        <f>IF($A146="","",MAX(4,ROUND(((D146/1000)*F146),2)))</f>
        <v/>
      </c>
      <c r="H146" s="13" t="str">
        <f>IF($A146="","",(B146*((C146*(1+'Quote'!$B$4))+G146)))</f>
        <v/>
      </c>
    </row>
    <row r="147" spans="1:8" x14ac:dyDescent="0.25">
      <c r="B147" s="11"/>
      <c r="C147" s="12"/>
      <c r="D147" s="11"/>
      <c r="E147" s="11"/>
      <c r="F147" s="13" t="str">
        <f>IF($A147="","",IF((B147&gt;=144),0.45,IF((B147&gt;=48),0.6,IF((B147&gt;=12),0.8,1))))</f>
        <v/>
      </c>
      <c r="G147" s="13" t="str">
        <f>IF($A147="","",MAX(4,ROUND(((D147/1000)*F147),2)))</f>
        <v/>
      </c>
      <c r="H147" s="13" t="str">
        <f>IF($A147="","",(B147*((C147*(1+'Quote'!$B$4))+G147)))</f>
        <v/>
      </c>
    </row>
    <row r="148" spans="1:8" x14ac:dyDescent="0.25">
      <c r="B148" s="11"/>
      <c r="C148" s="12"/>
      <c r="D148" s="11"/>
      <c r="E148" s="11"/>
      <c r="F148" s="13" t="str">
        <f>IF($A148="","",IF((B148&gt;=144),0.45,IF((B148&gt;=48),0.6,IF((B148&gt;=12),0.8,1))))</f>
        <v/>
      </c>
      <c r="G148" s="13" t="str">
        <f>IF($A148="","",MAX(4,ROUND(((D148/1000)*F148),2)))</f>
        <v/>
      </c>
      <c r="H148" s="13" t="str">
        <f>IF($A148="","",(B148*((C148*(1+'Quote'!$B$4))+G148)))</f>
        <v/>
      </c>
    </row>
    <row r="149" spans="1:8" x14ac:dyDescent="0.25">
      <c r="B149" s="11"/>
      <c r="C149" s="12"/>
      <c r="D149" s="11"/>
      <c r="E149" s="11"/>
      <c r="F149" s="13" t="str">
        <f>IF($A149="","",IF((B149&gt;=144),0.45,IF((B149&gt;=48),0.6,IF((B149&gt;=12),0.8,1))))</f>
        <v/>
      </c>
      <c r="G149" s="13" t="str">
        <f>IF($A149="","",MAX(4,ROUND(((D149/1000)*F149),2)))</f>
        <v/>
      </c>
      <c r="H149" s="13" t="str">
        <f>IF($A149="","",(B149*((C149*(1+'Quote'!$B$4))+G149)))</f>
        <v/>
      </c>
    </row>
    <row r="150" spans="1:8" x14ac:dyDescent="0.25">
      <c r="B150" s="11"/>
      <c r="C150" s="12"/>
      <c r="D150" s="11"/>
      <c r="E150" s="11"/>
      <c r="F150" s="13" t="str">
        <f>IF($A150="","",IF((B150&gt;=144),0.45,IF((B150&gt;=48),0.6,IF((B150&gt;=12),0.8,1))))</f>
        <v/>
      </c>
      <c r="G150" s="13" t="str">
        <f>IF($A150="","",MAX(4,ROUND(((D150/1000)*F150),2)))</f>
        <v/>
      </c>
      <c r="H150" s="13" t="str">
        <f>IF($A150="","",(B150*((C150*(1+'Quote'!$B$4))+G150)))</f>
        <v/>
      </c>
    </row>
    <row r="151" spans="1:8" x14ac:dyDescent="0.25">
      <c r="B151" s="11"/>
      <c r="C151" s="12"/>
      <c r="D151" s="11"/>
      <c r="E151" s="11"/>
      <c r="F151" s="13" t="str">
        <f>IF($A151="","",IF((B151&gt;=144),0.45,IF((B151&gt;=48),0.6,IF((B151&gt;=12),0.8,1))))</f>
        <v/>
      </c>
      <c r="G151" s="13" t="str">
        <f>IF($A151="","",MAX(4,ROUND(((D151/1000)*F151),2)))</f>
        <v/>
      </c>
      <c r="H151" s="13" t="str">
        <f>IF($A151="","",(B151*((C151*(1+'Quote'!$B$4))+G151)))</f>
        <v/>
      </c>
    </row>
    <row r="152" spans="1:8" x14ac:dyDescent="0.25">
      <c r="B152" s="11"/>
      <c r="C152" s="12"/>
      <c r="D152" s="11"/>
      <c r="E152" s="11"/>
      <c r="F152" s="13" t="str">
        <f>IF($A152="","",IF((B152&gt;=144),0.45,IF((B152&gt;=48),0.6,IF((B152&gt;=12),0.8,1))))</f>
        <v/>
      </c>
      <c r="G152" s="13" t="str">
        <f>IF($A152="","",MAX(4,ROUND(((D152/1000)*F152),2)))</f>
        <v/>
      </c>
      <c r="H152" s="13" t="str">
        <f>IF($A152="","",(B152*((C152*(1+'Quote'!$B$4))+G152)))</f>
        <v/>
      </c>
    </row>
    <row r="153" spans="1:8" x14ac:dyDescent="0.25">
      <c r="B153" s="11"/>
      <c r="C153" s="12"/>
      <c r="D153" s="11"/>
      <c r="E153" s="11"/>
      <c r="F153" s="13" t="str">
        <f>IF($A153="","",IF((B153&gt;=144),0.45,IF((B153&gt;=48),0.6,IF((B153&gt;=12),0.8,1))))</f>
        <v/>
      </c>
      <c r="G153" s="13" t="str">
        <f>IF($A153="","",MAX(4,ROUND(((D153/1000)*F153),2)))</f>
        <v/>
      </c>
      <c r="H153" s="13" t="str">
        <f>IF($A153="","",(B153*((C153*(1+'Quote'!$B$4))+G153)))</f>
        <v/>
      </c>
    </row>
    <row r="154" spans="1:8" x14ac:dyDescent="0.25">
      <c r="B154" s="11"/>
      <c r="C154" s="12"/>
      <c r="D154" s="11"/>
      <c r="E154" s="11"/>
      <c r="F154" s="13" t="str">
        <f>IF($A154="","",IF((B154&gt;=144),0.45,IF((B154&gt;=48),0.6,IF((B154&gt;=12),0.8,1))))</f>
        <v/>
      </c>
      <c r="G154" s="13" t="str">
        <f>IF($A154="","",MAX(4,ROUND(((D154/1000)*F154),2)))</f>
        <v/>
      </c>
      <c r="H154" s="13" t="str">
        <f>IF($A154="","",(B154*((C154*(1+'Quote'!$B$4))+G154)))</f>
        <v/>
      </c>
    </row>
    <row r="155" spans="1:8" x14ac:dyDescent="0.25">
      <c r="B155" s="11"/>
      <c r="C155" s="12"/>
      <c r="D155" s="11"/>
      <c r="E155" s="11"/>
      <c r="F155" s="13" t="str">
        <f>IF($A155="","",IF((B155&gt;=144),0.45,IF((B155&gt;=48),0.6,IF((B155&gt;=12),0.8,1))))</f>
        <v/>
      </c>
      <c r="G155" s="13" t="str">
        <f>IF($A155="","",MAX(4,ROUND(((D155/1000)*F155),2)))</f>
        <v/>
      </c>
      <c r="H155" s="13" t="str">
        <f>IF($A155="","",(B155*((C155*(1+'Quote'!$B$4))+G155)))</f>
        <v/>
      </c>
    </row>
    <row r="156" spans="1:8" x14ac:dyDescent="0.25">
      <c r="B156" s="11"/>
      <c r="C156" s="12"/>
      <c r="D156" s="11"/>
      <c r="E156" s="11"/>
      <c r="F156" s="13" t="str">
        <f>IF($A156="","",IF((B156&gt;=144),0.45,IF((B156&gt;=48),0.6,IF((B156&gt;=12),0.8,1))))</f>
        <v/>
      </c>
      <c r="G156" s="13" t="str">
        <f>IF($A156="","",MAX(4,ROUND(((D156/1000)*F156),2)))</f>
        <v/>
      </c>
      <c r="H156" s="13" t="str">
        <f>IF($A156="","",(B156*((C156*(1+'Quote'!$B$4))+G156)))</f>
        <v/>
      </c>
    </row>
    <row r="157" spans="1:8" x14ac:dyDescent="0.25">
      <c r="B157" s="11"/>
      <c r="C157" s="12"/>
      <c r="D157" s="11"/>
      <c r="E157" s="11"/>
      <c r="F157" s="13" t="str">
        <f>IF($A157="","",IF((B157&gt;=144),0.45,IF((B157&gt;=48),0.6,IF((B157&gt;=12),0.8,1))))</f>
        <v/>
      </c>
      <c r="G157" s="13" t="str">
        <f>IF($A157="","",MAX(4,ROUND(((D157/1000)*F157),2)))</f>
        <v/>
      </c>
      <c r="H157" s="13" t="str">
        <f>IF($A157="","",(B157*((C157*(1+'Quote'!$B$4))+G157)))</f>
        <v/>
      </c>
    </row>
    <row r="158" spans="1:8" x14ac:dyDescent="0.25">
      <c r="B158" s="11"/>
      <c r="C158" s="12"/>
      <c r="D158" s="11"/>
      <c r="E158" s="11"/>
      <c r="F158" s="13" t="str">
        <f>IF($A158="","",IF((B158&gt;=144),0.45,IF((B158&gt;=48),0.6,IF((B158&gt;=12),0.8,1))))</f>
        <v/>
      </c>
      <c r="G158" s="13" t="str">
        <f>IF($A158="","",MAX(4,ROUND(((D158/1000)*F158),2)))</f>
        <v/>
      </c>
      <c r="H158" s="13" t="str">
        <f>IF($A158="","",(B158*((C158*(1+'Quote'!$B$4))+G158)))</f>
        <v/>
      </c>
    </row>
    <row r="159" spans="1:8" x14ac:dyDescent="0.25">
      <c r="B159" s="11"/>
      <c r="C159" s="12"/>
      <c r="D159" s="11"/>
      <c r="E159" s="11"/>
      <c r="F159" s="13" t="str">
        <f>IF($A159="","",IF((B159&gt;=144),0.45,IF((B159&gt;=48),0.6,IF((B159&gt;=12),0.8,1))))</f>
        <v/>
      </c>
      <c r="G159" s="13" t="str">
        <f>IF($A159="","",MAX(4,ROUND(((D159/1000)*F159),2)))</f>
        <v/>
      </c>
      <c r="H159" s="13" t="str">
        <f>IF($A159="","",(B159*((C159*(1+'Quote'!$B$4))+G159)))</f>
        <v/>
      </c>
    </row>
    <row r="160" spans="1:8" x14ac:dyDescent="0.25">
      <c r="B160" s="11"/>
      <c r="C160" s="12"/>
      <c r="D160" s="11"/>
      <c r="E160" s="11"/>
      <c r="F160" s="13" t="str">
        <f>IF($A160="","",IF((B160&gt;=144),0.45,IF((B160&gt;=48),0.6,IF((B160&gt;=12),0.8,1))))</f>
        <v/>
      </c>
      <c r="G160" s="13" t="str">
        <f>IF($A160="","",MAX(4,ROUND(((D160/1000)*F160),2)))</f>
        <v/>
      </c>
      <c r="H160" s="13" t="str">
        <f>IF($A160="","",(B160*((C160*(1+'Quote'!$B$4))+G160)))</f>
        <v/>
      </c>
    </row>
    <row r="161" spans="1:8" x14ac:dyDescent="0.25">
      <c r="B161" s="11"/>
      <c r="C161" s="12"/>
      <c r="D161" s="11"/>
      <c r="E161" s="11"/>
      <c r="F161" s="13" t="str">
        <f>IF($A161="","",IF((B161&gt;=144),0.45,IF((B161&gt;=48),0.6,IF((B161&gt;=12),0.8,1))))</f>
        <v/>
      </c>
      <c r="G161" s="13" t="str">
        <f>IF($A161="","",MAX(4,ROUND(((D161/1000)*F161),2)))</f>
        <v/>
      </c>
      <c r="H161" s="13" t="str">
        <f>IF($A161="","",(B161*((C161*(1+'Quote'!$B$4))+G161)))</f>
        <v/>
      </c>
    </row>
    <row r="162" spans="1:8" x14ac:dyDescent="0.25">
      <c r="B162" s="11"/>
      <c r="C162" s="12"/>
      <c r="D162" s="11"/>
      <c r="E162" s="11"/>
      <c r="F162" s="13" t="str">
        <f>IF($A162="","",IF((B162&gt;=144),0.45,IF((B162&gt;=48),0.6,IF((B162&gt;=12),0.8,1))))</f>
        <v/>
      </c>
      <c r="G162" s="13" t="str">
        <f>IF($A162="","",MAX(4,ROUND(((D162/1000)*F162),2)))</f>
        <v/>
      </c>
      <c r="H162" s="13" t="str">
        <f>IF($A162="","",(B162*((C162*(1+'Quote'!$B$4))+G162)))</f>
        <v/>
      </c>
    </row>
    <row r="163" spans="1:8" x14ac:dyDescent="0.25">
      <c r="B163" s="11"/>
      <c r="C163" s="12"/>
      <c r="D163" s="11"/>
      <c r="E163" s="11"/>
      <c r="F163" s="13" t="str">
        <f>IF($A163="","",IF((B163&gt;=144),0.45,IF((B163&gt;=48),0.6,IF((B163&gt;=12),0.8,1))))</f>
        <v/>
      </c>
      <c r="G163" s="13" t="str">
        <f>IF($A163="","",MAX(4,ROUND(((D163/1000)*F163),2)))</f>
        <v/>
      </c>
      <c r="H163" s="13" t="str">
        <f>IF($A163="","",(B163*((C163*(1+'Quote'!$B$4))+G163)))</f>
        <v/>
      </c>
    </row>
    <row r="164" spans="1:8" x14ac:dyDescent="0.25">
      <c r="B164" s="11"/>
      <c r="C164" s="12"/>
      <c r="D164" s="11"/>
      <c r="E164" s="11"/>
      <c r="F164" s="13" t="str">
        <f>IF($A164="","",IF((B164&gt;=144),0.45,IF((B164&gt;=48),0.6,IF((B164&gt;=12),0.8,1))))</f>
        <v/>
      </c>
      <c r="G164" s="13" t="str">
        <f>IF($A164="","",MAX(4,ROUND(((D164/1000)*F164),2)))</f>
        <v/>
      </c>
      <c r="H164" s="13" t="str">
        <f>IF($A164="","",(B164*((C164*(1+'Quote'!$B$4))+G164)))</f>
        <v/>
      </c>
    </row>
    <row r="165" spans="1:8" x14ac:dyDescent="0.25">
      <c r="B165" s="11"/>
      <c r="C165" s="12"/>
      <c r="D165" s="11"/>
      <c r="E165" s="11"/>
      <c r="F165" s="13" t="str">
        <f>IF($A165="","",IF((B165&gt;=144),0.45,IF((B165&gt;=48),0.6,IF((B165&gt;=12),0.8,1))))</f>
        <v/>
      </c>
      <c r="G165" s="13" t="str">
        <f>IF($A165="","",MAX(4,ROUND(((D165/1000)*F165),2)))</f>
        <v/>
      </c>
      <c r="H165" s="13" t="str">
        <f>IF($A165="","",(B165*((C165*(1+'Quote'!$B$4))+G165)))</f>
        <v/>
      </c>
    </row>
    <row r="166" spans="1:8" x14ac:dyDescent="0.25">
      <c r="B166" s="11"/>
      <c r="C166" s="12"/>
      <c r="D166" s="11"/>
      <c r="E166" s="11"/>
      <c r="F166" s="13" t="str">
        <f>IF($A166="","",IF((B166&gt;=144),0.45,IF((B166&gt;=48),0.6,IF((B166&gt;=12),0.8,1))))</f>
        <v/>
      </c>
      <c r="G166" s="13" t="str">
        <f>IF($A166="","",MAX(4,ROUND(((D166/1000)*F166),2)))</f>
        <v/>
      </c>
      <c r="H166" s="13" t="str">
        <f>IF($A166="","",(B166*((C166*(1+'Quote'!$B$4))+G166)))</f>
        <v/>
      </c>
    </row>
    <row r="167" spans="1:8" x14ac:dyDescent="0.25">
      <c r="B167" s="11"/>
      <c r="C167" s="12"/>
      <c r="D167" s="11"/>
      <c r="E167" s="11"/>
      <c r="F167" s="13" t="str">
        <f>IF($A167="","",IF((B167&gt;=144),0.45,IF((B167&gt;=48),0.6,IF((B167&gt;=12),0.8,1))))</f>
        <v/>
      </c>
      <c r="G167" s="13" t="str">
        <f>IF($A167="","",MAX(4,ROUND(((D167/1000)*F167),2)))</f>
        <v/>
      </c>
      <c r="H167" s="13" t="str">
        <f>IF($A167="","",(B167*((C167*(1+'Quote'!$B$4))+G167)))</f>
        <v/>
      </c>
    </row>
    <row r="168" spans="1:8" x14ac:dyDescent="0.25">
      <c r="B168" s="11"/>
      <c r="C168" s="12"/>
      <c r="D168" s="11"/>
      <c r="E168" s="11"/>
      <c r="F168" s="13" t="str">
        <f>IF($A168="","",IF((B168&gt;=144),0.45,IF((B168&gt;=48),0.6,IF((B168&gt;=12),0.8,1))))</f>
        <v/>
      </c>
      <c r="G168" s="13" t="str">
        <f>IF($A168="","",MAX(4,ROUND(((D168/1000)*F168),2)))</f>
        <v/>
      </c>
      <c r="H168" s="13" t="str">
        <f>IF($A168="","",(B168*((C168*(1+'Quote'!$B$4))+G168)))</f>
        <v/>
      </c>
    </row>
    <row r="169" spans="1:8" x14ac:dyDescent="0.25">
      <c r="B169" s="11"/>
      <c r="C169" s="12"/>
      <c r="D169" s="11"/>
      <c r="E169" s="11"/>
      <c r="F169" s="13" t="str">
        <f>IF($A169="","",IF((B169&gt;=144),0.45,IF((B169&gt;=48),0.6,IF((B169&gt;=12),0.8,1))))</f>
        <v/>
      </c>
      <c r="G169" s="13" t="str">
        <f>IF($A169="","",MAX(4,ROUND(((D169/1000)*F169),2)))</f>
        <v/>
      </c>
      <c r="H169" s="13" t="str">
        <f>IF($A169="","",(B169*((C169*(1+'Quote'!$B$4))+G169)))</f>
        <v/>
      </c>
    </row>
    <row r="170" spans="1:8" x14ac:dyDescent="0.25">
      <c r="B170" s="11"/>
      <c r="C170" s="12"/>
      <c r="D170" s="11"/>
      <c r="E170" s="11"/>
      <c r="F170" s="13" t="str">
        <f>IF($A170="","",IF((B170&gt;=144),0.45,IF((B170&gt;=48),0.6,IF((B170&gt;=12),0.8,1))))</f>
        <v/>
      </c>
      <c r="G170" s="13" t="str">
        <f>IF($A170="","",MAX(4,ROUND(((D170/1000)*F170),2)))</f>
        <v/>
      </c>
      <c r="H170" s="13" t="str">
        <f>IF($A170="","",(B170*((C170*(1+'Quote'!$B$4))+G170)))</f>
        <v/>
      </c>
    </row>
    <row r="171" spans="1:8" x14ac:dyDescent="0.25">
      <c r="B171" s="11"/>
      <c r="C171" s="12"/>
      <c r="D171" s="11"/>
      <c r="E171" s="11"/>
      <c r="F171" s="13" t="str">
        <f>IF($A171="","",IF((B171&gt;=144),0.45,IF((B171&gt;=48),0.6,IF((B171&gt;=12),0.8,1))))</f>
        <v/>
      </c>
      <c r="G171" s="13" t="str">
        <f>IF($A171="","",MAX(4,ROUND(((D171/1000)*F171),2)))</f>
        <v/>
      </c>
      <c r="H171" s="13" t="str">
        <f>IF($A171="","",(B171*((C171*(1+'Quote'!$B$4))+G171)))</f>
        <v/>
      </c>
    </row>
    <row r="172" spans="1:8" x14ac:dyDescent="0.25">
      <c r="B172" s="11"/>
      <c r="C172" s="12"/>
      <c r="D172" s="11"/>
      <c r="E172" s="11"/>
      <c r="F172" s="13" t="str">
        <f>IF($A172="","",IF((B172&gt;=144),0.45,IF((B172&gt;=48),0.6,IF((B172&gt;=12),0.8,1))))</f>
        <v/>
      </c>
      <c r="G172" s="13" t="str">
        <f>IF($A172="","",MAX(4,ROUND(((D172/1000)*F172),2)))</f>
        <v/>
      </c>
      <c r="H172" s="13" t="str">
        <f>IF($A172="","",(B172*((C172*(1+'Quote'!$B$4))+G172)))</f>
        <v/>
      </c>
    </row>
    <row r="173" spans="1:8" x14ac:dyDescent="0.25">
      <c r="B173" s="11"/>
      <c r="C173" s="12"/>
      <c r="D173" s="11"/>
      <c r="E173" s="11"/>
      <c r="F173" s="13" t="str">
        <f>IF($A173="","",IF((B173&gt;=144),0.45,IF((B173&gt;=48),0.6,IF((B173&gt;=12),0.8,1))))</f>
        <v/>
      </c>
      <c r="G173" s="13" t="str">
        <f>IF($A173="","",MAX(4,ROUND(((D173/1000)*F173),2)))</f>
        <v/>
      </c>
      <c r="H173" s="13" t="str">
        <f>IF($A173="","",(B173*((C173*(1+'Quote'!$B$4))+G173)))</f>
        <v/>
      </c>
    </row>
    <row r="174" spans="1:8" x14ac:dyDescent="0.25">
      <c r="B174" s="11"/>
      <c r="C174" s="12"/>
      <c r="D174" s="11"/>
      <c r="E174" s="11"/>
      <c r="F174" s="13" t="str">
        <f>IF($A174="","",IF((B174&gt;=144),0.45,IF((B174&gt;=48),0.6,IF((B174&gt;=12),0.8,1))))</f>
        <v/>
      </c>
      <c r="G174" s="13" t="str">
        <f>IF($A174="","",MAX(4,ROUND(((D174/1000)*F174),2)))</f>
        <v/>
      </c>
      <c r="H174" s="13" t="str">
        <f>IF($A174="","",(B174*((C174*(1+'Quote'!$B$4))+G174)))</f>
        <v/>
      </c>
    </row>
    <row r="175" spans="1:8" x14ac:dyDescent="0.25">
      <c r="B175" s="11"/>
      <c r="C175" s="12"/>
      <c r="D175" s="11"/>
      <c r="E175" s="11"/>
      <c r="F175" s="13" t="str">
        <f>IF($A175="","",IF((B175&gt;=144),0.45,IF((B175&gt;=48),0.6,IF((B175&gt;=12),0.8,1))))</f>
        <v/>
      </c>
      <c r="G175" s="13" t="str">
        <f>IF($A175="","",MAX(4,ROUND(((D175/1000)*F175),2)))</f>
        <v/>
      </c>
      <c r="H175" s="13" t="str">
        <f>IF($A175="","",(B175*((C175*(1+'Quote'!$B$4))+G175)))</f>
        <v/>
      </c>
    </row>
    <row r="176" spans="1:8" x14ac:dyDescent="0.25">
      <c r="B176" s="11"/>
      <c r="C176" s="12"/>
      <c r="D176" s="11"/>
      <c r="E176" s="11"/>
      <c r="F176" s="13" t="str">
        <f>IF($A176="","",IF((B176&gt;=144),0.45,IF((B176&gt;=48),0.6,IF((B176&gt;=12),0.8,1))))</f>
        <v/>
      </c>
      <c r="G176" s="13" t="str">
        <f>IF($A176="","",MAX(4,ROUND(((D176/1000)*F176),2)))</f>
        <v/>
      </c>
      <c r="H176" s="13" t="str">
        <f>IF($A176="","",(B176*((C176*(1+'Quote'!$B$4))+G176)))</f>
        <v/>
      </c>
    </row>
    <row r="177" spans="1:8" x14ac:dyDescent="0.25">
      <c r="B177" s="11"/>
      <c r="C177" s="12"/>
      <c r="D177" s="11"/>
      <c r="E177" s="11"/>
      <c r="F177" s="13" t="str">
        <f>IF($A177="","",IF((B177&gt;=144),0.45,IF((B177&gt;=48),0.6,IF((B177&gt;=12),0.8,1))))</f>
        <v/>
      </c>
      <c r="G177" s="13" t="str">
        <f>IF($A177="","",MAX(4,ROUND(((D177/1000)*F177),2)))</f>
        <v/>
      </c>
      <c r="H177" s="13" t="str">
        <f>IF($A177="","",(B177*((C177*(1+'Quote'!$B$4))+G177)))</f>
        <v/>
      </c>
    </row>
    <row r="178" spans="1:8" x14ac:dyDescent="0.25">
      <c r="B178" s="11"/>
      <c r="C178" s="12"/>
      <c r="D178" s="11"/>
      <c r="E178" s="11"/>
      <c r="F178" s="13" t="str">
        <f>IF($A178="","",IF((B178&gt;=144),0.45,IF((B178&gt;=48),0.6,IF((B178&gt;=12),0.8,1))))</f>
        <v/>
      </c>
      <c r="G178" s="13" t="str">
        <f>IF($A178="","",MAX(4,ROUND(((D178/1000)*F178),2)))</f>
        <v/>
      </c>
      <c r="H178" s="13" t="str">
        <f>IF($A178="","",(B178*((C178*(1+'Quote'!$B$4))+G178)))</f>
        <v/>
      </c>
    </row>
    <row r="179" spans="1:8" x14ac:dyDescent="0.25">
      <c r="B179" s="11"/>
      <c r="C179" s="12"/>
      <c r="D179" s="11"/>
      <c r="E179" s="11"/>
      <c r="F179" s="13" t="str">
        <f>IF($A179="","",IF((B179&gt;=144),0.45,IF((B179&gt;=48),0.6,IF((B179&gt;=12),0.8,1))))</f>
        <v/>
      </c>
      <c r="G179" s="13" t="str">
        <f>IF($A179="","",MAX(4,ROUND(((D179/1000)*F179),2)))</f>
        <v/>
      </c>
      <c r="H179" s="13" t="str">
        <f>IF($A179="","",(B179*((C179*(1+'Quote'!$B$4))+G179)))</f>
        <v/>
      </c>
    </row>
    <row r="180" spans="1:8" x14ac:dyDescent="0.25">
      <c r="B180" s="11"/>
      <c r="C180" s="12"/>
      <c r="D180" s="11"/>
      <c r="E180" s="11"/>
      <c r="F180" s="13" t="str">
        <f>IF($A180="","",IF((B180&gt;=144),0.45,IF((B180&gt;=48),0.6,IF((B180&gt;=12),0.8,1))))</f>
        <v/>
      </c>
      <c r="G180" s="13" t="str">
        <f>IF($A180="","",MAX(4,ROUND(((D180/1000)*F180),2)))</f>
        <v/>
      </c>
      <c r="H180" s="13" t="str">
        <f>IF($A180="","",(B180*((C180*(1+'Quote'!$B$4))+G180)))</f>
        <v/>
      </c>
    </row>
    <row r="181" spans="1:8" x14ac:dyDescent="0.25">
      <c r="B181" s="11"/>
      <c r="C181" s="12"/>
      <c r="D181" s="11"/>
      <c r="E181" s="11"/>
      <c r="F181" s="13" t="str">
        <f>IF($A181="","",IF((B181&gt;=144),0.45,IF((B181&gt;=48),0.6,IF((B181&gt;=12),0.8,1))))</f>
        <v/>
      </c>
      <c r="G181" s="13" t="str">
        <f>IF($A181="","",MAX(4,ROUND(((D181/1000)*F181),2)))</f>
        <v/>
      </c>
      <c r="H181" s="13" t="str">
        <f>IF($A181="","",(B181*((C181*(1+'Quote'!$B$4))+G181)))</f>
        <v/>
      </c>
    </row>
    <row r="182" spans="1:8" x14ac:dyDescent="0.25">
      <c r="B182" s="11"/>
      <c r="C182" s="12"/>
      <c r="D182" s="11"/>
      <c r="E182" s="11"/>
      <c r="F182" s="13" t="str">
        <f>IF($A182="","",IF((B182&gt;=144),0.45,IF((B182&gt;=48),0.6,IF((B182&gt;=12),0.8,1))))</f>
        <v/>
      </c>
      <c r="G182" s="13" t="str">
        <f>IF($A182="","",MAX(4,ROUND(((D182/1000)*F182),2)))</f>
        <v/>
      </c>
      <c r="H182" s="13" t="str">
        <f>IF($A182="","",(B182*((C182*(1+'Quote'!$B$4))+G182)))</f>
        <v/>
      </c>
    </row>
    <row r="183" spans="1:8" x14ac:dyDescent="0.25">
      <c r="B183" s="11"/>
      <c r="C183" s="12"/>
      <c r="D183" s="11"/>
      <c r="E183" s="11"/>
      <c r="F183" s="13" t="str">
        <f>IF($A183="","",IF((B183&gt;=144),0.45,IF((B183&gt;=48),0.6,IF((B183&gt;=12),0.8,1))))</f>
        <v/>
      </c>
      <c r="G183" s="13" t="str">
        <f>IF($A183="","",MAX(4,ROUND(((D183/1000)*F183),2)))</f>
        <v/>
      </c>
      <c r="H183" s="13" t="str">
        <f>IF($A183="","",(B183*((C183*(1+'Quote'!$B$4))+G183)))</f>
        <v/>
      </c>
    </row>
    <row r="184" spans="1:8" x14ac:dyDescent="0.25">
      <c r="B184" s="11"/>
      <c r="C184" s="12"/>
      <c r="D184" s="11"/>
      <c r="E184" s="11"/>
      <c r="F184" s="13" t="str">
        <f>IF($A184="","",IF((B184&gt;=144),0.45,IF((B184&gt;=48),0.6,IF((B184&gt;=12),0.8,1))))</f>
        <v/>
      </c>
      <c r="G184" s="13" t="str">
        <f>IF($A184="","",MAX(4,ROUND(((D184/1000)*F184),2)))</f>
        <v/>
      </c>
      <c r="H184" s="13" t="str">
        <f>IF($A184="","",(B184*((C184*(1+'Quote'!$B$4))+G184)))</f>
        <v/>
      </c>
    </row>
    <row r="185" spans="1:8" x14ac:dyDescent="0.25">
      <c r="B185" s="11"/>
      <c r="C185" s="12"/>
      <c r="D185" s="11"/>
      <c r="E185" s="11"/>
      <c r="F185" s="13" t="str">
        <f>IF($A185="","",IF((B185&gt;=144),0.45,IF((B185&gt;=48),0.6,IF((B185&gt;=12),0.8,1))))</f>
        <v/>
      </c>
      <c r="G185" s="13" t="str">
        <f>IF($A185="","",MAX(4,ROUND(((D185/1000)*F185),2)))</f>
        <v/>
      </c>
      <c r="H185" s="13" t="str">
        <f>IF($A185="","",(B185*((C185*(1+'Quote'!$B$4))+G185)))</f>
        <v/>
      </c>
    </row>
    <row r="186" spans="1:8" x14ac:dyDescent="0.25">
      <c r="B186" s="11"/>
      <c r="C186" s="12"/>
      <c r="D186" s="11"/>
      <c r="E186" s="11"/>
      <c r="F186" s="13" t="str">
        <f>IF($A186="","",IF((B186&gt;=144),0.45,IF((B186&gt;=48),0.6,IF((B186&gt;=12),0.8,1))))</f>
        <v/>
      </c>
      <c r="G186" s="13" t="str">
        <f>IF($A186="","",MAX(4,ROUND(((D186/1000)*F186),2)))</f>
        <v/>
      </c>
      <c r="H186" s="13" t="str">
        <f>IF($A186="","",(B186*((C186*(1+'Quote'!$B$4))+G186)))</f>
        <v/>
      </c>
    </row>
    <row r="187" spans="1:8" x14ac:dyDescent="0.25">
      <c r="B187" s="11"/>
      <c r="C187" s="12"/>
      <c r="D187" s="11"/>
      <c r="E187" s="11"/>
      <c r="F187" s="13" t="str">
        <f>IF($A187="","",IF((B187&gt;=144),0.45,IF((B187&gt;=48),0.6,IF((B187&gt;=12),0.8,1))))</f>
        <v/>
      </c>
      <c r="G187" s="13" t="str">
        <f>IF($A187="","",MAX(4,ROUND(((D187/1000)*F187),2)))</f>
        <v/>
      </c>
      <c r="H187" s="13" t="str">
        <f>IF($A187="","",(B187*((C187*(1+'Quote'!$B$4))+G187)))</f>
        <v/>
      </c>
    </row>
    <row r="188" spans="1:8" x14ac:dyDescent="0.25">
      <c r="B188" s="11"/>
      <c r="C188" s="12"/>
      <c r="D188" s="11"/>
      <c r="E188" s="11"/>
      <c r="F188" s="13" t="str">
        <f>IF($A188="","",IF((B188&gt;=144),0.45,IF((B188&gt;=48),0.6,IF((B188&gt;=12),0.8,1))))</f>
        <v/>
      </c>
      <c r="G188" s="13" t="str">
        <f>IF($A188="","",MAX(4,ROUND(((D188/1000)*F188),2)))</f>
        <v/>
      </c>
      <c r="H188" s="13" t="str">
        <f>IF($A188="","",(B188*((C188*(1+'Quote'!$B$4))+G188)))</f>
        <v/>
      </c>
    </row>
    <row r="189" spans="1:8" x14ac:dyDescent="0.25">
      <c r="B189" s="11"/>
      <c r="C189" s="12"/>
      <c r="D189" s="11"/>
      <c r="E189" s="11"/>
      <c r="F189" s="13" t="str">
        <f>IF($A189="","",IF((B189&gt;=144),0.45,IF((B189&gt;=48),0.6,IF((B189&gt;=12),0.8,1))))</f>
        <v/>
      </c>
      <c r="G189" s="13" t="str">
        <f>IF($A189="","",MAX(4,ROUND(((D189/1000)*F189),2)))</f>
        <v/>
      </c>
      <c r="H189" s="13" t="str">
        <f>IF($A189="","",(B189*((C189*(1+'Quote'!$B$4))+G189)))</f>
        <v/>
      </c>
    </row>
    <row r="190" spans="1:8" x14ac:dyDescent="0.25">
      <c r="B190" s="11"/>
      <c r="C190" s="12"/>
      <c r="D190" s="11"/>
      <c r="E190" s="11"/>
      <c r="F190" s="13" t="str">
        <f>IF($A190="","",IF((B190&gt;=144),0.45,IF((B190&gt;=48),0.6,IF((B190&gt;=12),0.8,1))))</f>
        <v/>
      </c>
      <c r="G190" s="13" t="str">
        <f>IF($A190="","",MAX(4,ROUND(((D190/1000)*F190),2)))</f>
        <v/>
      </c>
      <c r="H190" s="13" t="str">
        <f>IF($A190="","",(B190*((C190*(1+'Quote'!$B$4))+G190)))</f>
        <v/>
      </c>
    </row>
    <row r="191" spans="1:8" x14ac:dyDescent="0.25">
      <c r="B191" s="11"/>
      <c r="C191" s="12"/>
      <c r="D191" s="11"/>
      <c r="E191" s="11"/>
      <c r="F191" s="13" t="str">
        <f>IF($A191="","",IF((B191&gt;=144),0.45,IF((B191&gt;=48),0.6,IF((B191&gt;=12),0.8,1))))</f>
        <v/>
      </c>
      <c r="G191" s="13" t="str">
        <f>IF($A191="","",MAX(4,ROUND(((D191/1000)*F191),2)))</f>
        <v/>
      </c>
      <c r="H191" s="13" t="str">
        <f>IF($A191="","",(B191*((C191*(1+'Quote'!$B$4))+G191)))</f>
        <v/>
      </c>
    </row>
    <row r="192" spans="1:8" x14ac:dyDescent="0.25">
      <c r="B192" s="11"/>
      <c r="C192" s="12"/>
      <c r="D192" s="11"/>
      <c r="E192" s="11"/>
      <c r="F192" s="13" t="str">
        <f>IF($A192="","",IF((B192&gt;=144),0.45,IF((B192&gt;=48),0.6,IF((B192&gt;=12),0.8,1))))</f>
        <v/>
      </c>
      <c r="G192" s="13" t="str">
        <f>IF($A192="","",MAX(4,ROUND(((D192/1000)*F192),2)))</f>
        <v/>
      </c>
      <c r="H192" s="13" t="str">
        <f>IF($A192="","",(B192*((C192*(1+'Quote'!$B$4))+G192)))</f>
        <v/>
      </c>
    </row>
    <row r="193" spans="1:8" x14ac:dyDescent="0.25">
      <c r="B193" s="11"/>
      <c r="C193" s="12"/>
      <c r="D193" s="11"/>
      <c r="E193" s="11"/>
      <c r="F193" s="13" t="str">
        <f>IF($A193="","",IF((B193&gt;=144),0.45,IF((B193&gt;=48),0.6,IF((B193&gt;=12),0.8,1))))</f>
        <v/>
      </c>
      <c r="G193" s="13" t="str">
        <f>IF($A193="","",MAX(4,ROUND(((D193/1000)*F193),2)))</f>
        <v/>
      </c>
      <c r="H193" s="13" t="str">
        <f>IF($A193="","",(B193*((C193*(1+'Quote'!$B$4))+G193)))</f>
        <v/>
      </c>
    </row>
    <row r="194" spans="1:8" x14ac:dyDescent="0.25">
      <c r="B194" s="11"/>
      <c r="C194" s="12"/>
      <c r="D194" s="11"/>
      <c r="E194" s="11"/>
      <c r="F194" s="13" t="str">
        <f>IF($A194="","",IF((B194&gt;=144),0.45,IF((B194&gt;=48),0.6,IF((B194&gt;=12),0.8,1))))</f>
        <v/>
      </c>
      <c r="G194" s="13" t="str">
        <f>IF($A194="","",MAX(4,ROUND(((D194/1000)*F194),2)))</f>
        <v/>
      </c>
      <c r="H194" s="13" t="str">
        <f>IF($A194="","",(B194*((C194*(1+'Quote'!$B$4))+G194)))</f>
        <v/>
      </c>
    </row>
    <row r="195" spans="1:8" x14ac:dyDescent="0.25">
      <c r="B195" s="11"/>
      <c r="C195" s="12"/>
      <c r="D195" s="11"/>
      <c r="E195" s="11"/>
      <c r="F195" s="13" t="str">
        <f>IF($A195="","",IF((B195&gt;=144),0.45,IF((B195&gt;=48),0.6,IF((B195&gt;=12),0.8,1))))</f>
        <v/>
      </c>
      <c r="G195" s="13" t="str">
        <f>IF($A195="","",MAX(4,ROUND(((D195/1000)*F195),2)))</f>
        <v/>
      </c>
      <c r="H195" s="13" t="str">
        <f>IF($A195="","",(B195*((C195*(1+'Quote'!$B$4))+G195)))</f>
        <v/>
      </c>
    </row>
    <row r="196" spans="1:8" x14ac:dyDescent="0.25">
      <c r="B196" s="11"/>
      <c r="C196" s="12"/>
      <c r="D196" s="11"/>
      <c r="E196" s="11"/>
      <c r="F196" s="13" t="str">
        <f>IF($A196="","",IF((B196&gt;=144),0.45,IF((B196&gt;=48),0.6,IF((B196&gt;=12),0.8,1))))</f>
        <v/>
      </c>
      <c r="G196" s="13" t="str">
        <f>IF($A196="","",MAX(4,ROUND(((D196/1000)*F196),2)))</f>
        <v/>
      </c>
      <c r="H196" s="13" t="str">
        <f>IF($A196="","",(B196*((C196*(1+'Quote'!$B$4))+G196)))</f>
        <v/>
      </c>
    </row>
    <row r="197" spans="1:8" x14ac:dyDescent="0.25">
      <c r="B197" s="11"/>
      <c r="C197" s="12"/>
      <c r="D197" s="11"/>
      <c r="E197" s="11"/>
      <c r="F197" s="13" t="str">
        <f>IF($A197="","",IF((B197&gt;=144),0.45,IF((B197&gt;=48),0.6,IF((B197&gt;=12),0.8,1))))</f>
        <v/>
      </c>
      <c r="G197" s="13" t="str">
        <f>IF($A197="","",MAX(4,ROUND(((D197/1000)*F197),2)))</f>
        <v/>
      </c>
      <c r="H197" s="13" t="str">
        <f>IF($A197="","",(B197*((C197*(1+'Quote'!$B$4))+G197)))</f>
        <v/>
      </c>
    </row>
    <row r="198" spans="1:8" x14ac:dyDescent="0.25">
      <c r="B198" s="11"/>
      <c r="C198" s="12"/>
      <c r="D198" s="11"/>
      <c r="E198" s="11"/>
      <c r="F198" s="13" t="str">
        <f>IF($A198="","",IF((B198&gt;=144),0.45,IF((B198&gt;=48),0.6,IF((B198&gt;=12),0.8,1))))</f>
        <v/>
      </c>
      <c r="G198" s="13" t="str">
        <f>IF($A198="","",MAX(4,ROUND(((D198/1000)*F198),2)))</f>
        <v/>
      </c>
      <c r="H198" s="13" t="str">
        <f>IF($A198="","",(B198*((C198*(1+'Quote'!$B$4))+G198)))</f>
        <v/>
      </c>
    </row>
    <row r="199" spans="1:8" x14ac:dyDescent="0.25">
      <c r="B199" s="11"/>
      <c r="C199" s="12"/>
      <c r="D199" s="11"/>
      <c r="E199" s="11"/>
      <c r="F199" s="13" t="str">
        <f>IF($A199="","",IF((B199&gt;=144),0.45,IF((B199&gt;=48),0.6,IF((B199&gt;=12),0.8,1))))</f>
        <v/>
      </c>
      <c r="G199" s="13" t="str">
        <f>IF($A199="","",MAX(4,ROUND(((D199/1000)*F199),2)))</f>
        <v/>
      </c>
      <c r="H199" s="13" t="str">
        <f>IF($A199="","",(B199*((C199*(1+'Quote'!$B$4))+G199)))</f>
        <v/>
      </c>
    </row>
    <row r="200" spans="1:8" x14ac:dyDescent="0.25">
      <c r="B200" s="11"/>
      <c r="C200" s="12"/>
      <c r="D200" s="11"/>
      <c r="E200" s="11"/>
      <c r="F200" s="13" t="str">
        <f>IF($A200="","",IF((B200&gt;=144),0.45,IF((B200&gt;=48),0.6,IF((B200&gt;=12),0.8,1))))</f>
        <v/>
      </c>
      <c r="G200" s="13" t="str">
        <f>IF($A200="","",MAX(4,ROUND(((D200/1000)*F200),2)))</f>
        <v/>
      </c>
      <c r="H200" s="13" t="str">
        <f>IF($A200="","",(B200*((C200*(1+'Quote'!$B$4))+G200)))</f>
        <v/>
      </c>
    </row>
    <row r="201" spans="1:8" x14ac:dyDescent="0.25">
      <c r="B201" s="11"/>
      <c r="C201" s="12"/>
      <c r="D201" s="11"/>
      <c r="E201" s="11"/>
      <c r="F201" s="13" t="str">
        <f>IF($A201="","",IF((B201&gt;=144),0.45,IF((B201&gt;=48),0.6,IF((B201&gt;=12),0.8,1))))</f>
        <v/>
      </c>
      <c r="G201" s="13" t="str">
        <f>IF($A201="","",MAX(4,ROUND(((D201/1000)*F201),2)))</f>
        <v/>
      </c>
      <c r="H201" s="13" t="str">
        <f>IF($A201="","",(B201*((C201*(1+'Quote'!$B$4))+G201)))</f>
        <v/>
      </c>
    </row>
  </sheetData>
  <autoFilter ref="A1:H1"/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25</v>
      </c>
      <c r="C1" s="14" t="s">
        <v>26</v>
      </c>
    </row>
    <row r="2" spans="1:3" x14ac:dyDescent="0.25">
      <c r="A2" s="15" t="s">
        <v>27</v>
      </c>
      <c r="B2" s="16"/>
      <c r="C2" s="16"/>
    </row>
    <row r="3" spans="1:2" x14ac:dyDescent="0.25">
      <c r="A3" t="s">
        <v>28</v>
      </c>
      <c r="B3" s="5" t="s">
        <v>29</v>
      </c>
    </row>
    <row r="4" spans="1:2" x14ac:dyDescent="0.25">
      <c r="A4" t="s">
        <v>30</v>
      </c>
      <c r="B4" s="17">
        <v>0.4</v>
      </c>
    </row>
    <row r="5" spans="1:3" x14ac:dyDescent="0.25">
      <c r="A5" t="s">
        <v>31</v>
      </c>
      <c r="B5" s="18">
        <v>60</v>
      </c>
      <c r="C5" s="19" t="s">
        <v>32</v>
      </c>
    </row>
    <row r="6" spans="1:2" x14ac:dyDescent="0.25">
      <c r="A6" t="s">
        <v>33</v>
      </c>
      <c r="B6" s="20">
        <v>2</v>
      </c>
    </row>
    <row r="7" spans="1:3" x14ac:dyDescent="0.25">
      <c r="A7" s="15" t="s">
        <v>34</v>
      </c>
      <c r="B7" s="16"/>
      <c r="C7" s="16"/>
    </row>
    <row r="8" spans="1:2" x14ac:dyDescent="0.25">
      <c r="A8" t="s">
        <v>35</v>
      </c>
      <c r="B8" s="21">
        <f>SUM('Items'!$H$2:$H$201)</f>
        <v>3106.5599999999995</v>
      </c>
    </row>
    <row r="9" spans="1:2" x14ac:dyDescent="0.25">
      <c r="A9" t="s">
        <v>36</v>
      </c>
      <c r="B9" s="21">
        <f>('Quote'!$B$5*'Quote'!$B$6)</f>
        <v>120</v>
      </c>
    </row>
    <row r="10" spans="1:2" x14ac:dyDescent="0.25">
      <c r="A10" t="s">
        <v>37</v>
      </c>
      <c r="B10" s="21">
        <f>('Quote'!$B$8+'Quote'!$B$9)</f>
        <v>3226.5599999999995</v>
      </c>
    </row>
    <row r="11" spans="1:2" x14ac:dyDescent="0.25">
      <c r="A11" t="s">
        <v>38</v>
      </c>
      <c r="B11" s="22">
        <f>SUM('Items'!$B$2:$B$201)</f>
        <v>156</v>
      </c>
    </row>
    <row r="12" spans="1:2" x14ac:dyDescent="0.25">
      <c r="A12" t="s">
        <v>39</v>
      </c>
      <c r="B12" s="21">
        <f>IFERROR(ROUND(('Quote'!$B$10/'Quote'!$B$11),2),0)</f>
        <v>20.68</v>
      </c>
    </row>
  </sheetData>
  <dataValidations count="1">
    <dataValidation type="decimal" operator="greaterThanOrEqual" allowBlank="1" showErrorMessage="1" errorTitle="Number expected" error="Enter a number." sqref="B4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Items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