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<sst xmlns="http://schemas.openxmlformats.org/spreadsheetml/2006/main" count="57" uniqueCount="50">
  <si>
    <t>Spray Tan Booking Tracker</t>
  </si>
  <si>
    <t>A free booking tracker for spray-tan studios: schedule sessions, log shade and solution, and track deposits in Google Sheets or Excel.</t>
  </si>
  <si>
    <t>Quick start</t>
  </si>
  <si>
    <t>Open the Appointments tab and replace the sample rows with your own — one row per entry. Formulas fill in automatically for new rows.</t>
  </si>
  <si>
    <t>Note shade and solution in the client cell so repeat tans match.</t>
  </si>
  <si>
    <t>Double-booked turns red when the booth overlaps (10:30 here); book weddings 1 to 2 days before the event.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</si>
  <si>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</si>
  <si>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</si>
  <si>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</si>
  <si>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</si>
  <si>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</si>
  <si>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</si>
  <si>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</si>
  <si>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</si>
  <si>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</si>
  <si>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</si>
  <si>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</si>
  <si>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</si>
  <si>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</si>
  <si>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Room</t>
  </si>
  <si>
    <t>Status</t>
  </si>
  <si>
    <t>Price</t>
  </si>
  <si>
    <t>End</t>
  </si>
  <si>
    <t>Double-booked</t>
  </si>
  <si>
    <t>Ellie G. (medium, violet base)</t>
  </si>
  <si>
    <t>Custom airbrush</t>
  </si>
  <si>
    <t>Booth 1</t>
  </si>
  <si>
    <t>Confirmed</t>
  </si>
  <si>
    <t>Maya R. (light)</t>
  </si>
  <si>
    <t>Express (2-4 hr rinse)</t>
  </si>
  <si>
    <t>Priya S. (dark)</t>
  </si>
  <si>
    <t>Booked</t>
  </si>
  <si>
    <t>Reyes bridal party (5)</t>
  </si>
  <si>
    <t>Bridal party (per person)</t>
  </si>
  <si>
    <t>Mobile</t>
  </si>
  <si>
    <t>Jade W.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</si>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</sst>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0.4166666666666667</v>
      </c>
      <c r="C2" s="13">
        <v>20</v>
      </c>
      <c r="D2" t="s">
        <v>24</v>
      </c>
      <c r="E2" t="s">
        <v>25</v>
      </c>
      <c r="F2" t="s">
        <v>26</v>
      </c>
      <c r="G2" t="s">
        <v>27</v>
      </c>
      <c r="H2" s="14">
        <v>45</v>
      </c>
      <c r="I2" s="15">
        <f>IF($A2="","",(B2+(C2/1440)))</f>
        <v>0.4305555555555556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0.4305555555555556</v>
      </c>
      <c r="C3" s="13">
        <v>20</v>
      </c>
      <c r="D3" t="s">
        <v>28</v>
      </c>
      <c r="E3" t="s">
        <v>29</v>
      </c>
      <c r="F3" t="s">
        <v>26</v>
      </c>
      <c r="G3" t="s">
        <v>27</v>
      </c>
      <c r="H3" s="14">
        <v>50</v>
      </c>
      <c r="I3" s="15">
        <f>IF($A3="","",(B3+(C3/1440)))</f>
        <v>0.4444444444444445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0.4375</v>
      </c>
      <c r="C4" s="13">
        <v>20</v>
      </c>
      <c r="D4" t="s">
        <v>30</v>
      </c>
      <c r="E4" t="s">
        <v>25</v>
      </c>
      <c r="F4" t="s">
        <v>26</v>
      </c>
      <c r="G4" t="s">
        <v>31</v>
      </c>
      <c r="H4" s="14">
        <v>45</v>
      </c>
      <c r="I4" s="15">
        <f>IF($A4="","",(B4+(C4/1440)))</f>
        <v>0.4513888888888889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46310</v>
      </c>
      <c r="B5" s="12">
        <v>0.3333333333333333</v>
      </c>
      <c r="C5" s="13">
        <v>120</v>
      </c>
      <c r="D5" t="s">
        <v>32</v>
      </c>
      <c r="E5" t="s">
        <v>33</v>
      </c>
      <c r="F5" t="s">
        <v>34</v>
      </c>
      <c r="G5" t="s">
        <v>31</v>
      </c>
      <c r="H5" s="14">
        <v>200</v>
      </c>
      <c r="I5" s="15">
        <f>IF($A5="","",(B5+(C5/1440)))</f>
        <v>0.41666666666666663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46307</v>
      </c>
      <c r="B6" s="12">
        <v>0.7083333333333334</v>
      </c>
      <c r="C6" s="13">
        <v>20</v>
      </c>
      <c r="D6" t="s">
        <v>35</v>
      </c>
      <c r="E6" t="s">
        <v>25</v>
      </c>
      <c r="F6" t="s">
        <v>26</v>
      </c>
      <c r="G6" t="s">
        <v>36</v>
      </c>
      <c r="H6" s="14">
        <v>45</v>
      </c>
      <c r="I6" s="15">
        <f>IF($A6="","",(B6+(C6/1440)))</f>
        <v>0.7222222222222222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/>
      <c r="B7" s="12"/>
      <c r="C7" s="13"/>
      <c r="H7" s="14"/>
      <c r="I7" s="15" t="str">
        <f>IF($A7="","",(B7+(C7/1440)))</f>
        <v/>
      </c>
      <c r="J7" s="16" t="str">
        <f>IF($A7="","",(COUNTIFS('Appointments'!$F$2:$F$201,F7,'Appointments'!$A$2:$A$201,A7,'Appointments'!$B$2:$B$201,("&lt;"&amp;I7),'Appointments'!$I$2:$I$201,("&gt;"&amp;B7))-1))</f>
        <v/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Custom airbrush, Express (2-4 hr rinse), Bridal party (per person), Contour add-on, Mobile visit" sqref="E2:E201">
      <formula1>"Custom airbrush,Express (2-4 hr rinse),Bridal party (per person),Contour add-on,Mobile visit"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37</v>
      </c>
      <c r="B1" s="17" t="s">
        <v>38</v>
      </c>
      <c r="C1" s="17" t="s">
        <v>39</v>
      </c>
    </row>
    <row r="2" spans="1:3" x14ac:dyDescent="0.25">
      <c r="A2" s="18" t="s">
        <v>40</v>
      </c>
      <c r="B2" s="19"/>
      <c r="C2" s="19"/>
    </row>
    <row r="3" spans="1:2" x14ac:dyDescent="0.25">
      <c r="A3" t="s">
        <v>41</v>
      </c>
      <c r="B3" s="20">
        <f>COUNTA('Appointments'!$A$2:$A$201)</f>
        <v>5</v>
      </c>
    </row>
    <row r="4" spans="1:3" x14ac:dyDescent="0.25">
      <c r="A4" s="18" t="s">
        <v>42</v>
      </c>
      <c r="B4" s="19"/>
      <c r="C4" s="19"/>
    </row>
    <row r="5" spans="1:2" x14ac:dyDescent="0.25">
      <c r="A5" t="s">
        <v>43</v>
      </c>
      <c r="B5" s="20">
        <f>COUNTIF('Appointments'!$G$2:$G$201,"Booked")</f>
        <v>2</v>
      </c>
    </row>
    <row r="6" spans="1:2" x14ac:dyDescent="0.25">
      <c r="A6" t="s">
        <v>44</v>
      </c>
      <c r="B6" s="20">
        <f>COUNTIF('Appointments'!$G$2:$G$201,"Confirmed")</f>
        <v>2</v>
      </c>
    </row>
    <row r="7" spans="1:2" x14ac:dyDescent="0.25">
      <c r="A7" t="s">
        <v>45</v>
      </c>
      <c r="B7" s="20">
        <f>COUNTIF('Appointments'!$G$2:$G$201,"Completed")</f>
        <v>0</v>
      </c>
    </row>
    <row r="8" spans="1:2" x14ac:dyDescent="0.25">
      <c r="A8" t="s">
        <v>46</v>
      </c>
      <c r="B8" s="20">
        <f>COUNTIF('Appointments'!$G$2:$G$201,"No-show")</f>
        <v>1</v>
      </c>
    </row>
    <row r="9" spans="1:2" x14ac:dyDescent="0.25">
      <c r="A9" t="s">
        <v>47</v>
      </c>
      <c r="B9" s="20">
        <f>COUNTIF('Appointments'!$G$2:$G$201,"Cancelled")</f>
        <v>0</v>
      </c>
    </row>
    <row r="10" spans="1:3" x14ac:dyDescent="0.25">
      <c r="A10" s="18" t="s">
        <v>48</v>
      </c>
      <c r="B10" s="19"/>
      <c r="C10" s="19"/>
    </row>
    <row r="11" spans="1:2" x14ac:dyDescent="0.25">
      <c r="A11" t="s">
        <v>49</v>
      </c>
      <c r="B11" s="21">
        <f>SUM('Appointments'!$H$2:$H$201)</f>
        <v>385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