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je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<sst xmlns="http://schemas.openxmlformats.org/spreadsheetml/2006/main" count="58" uniqueCount="54">
  <si>
    <t>Solar Install Pipeline</t>
  </si>
  <si>
    <t>A free solar pipeline spreadsheet: track projects from sold to permit to install to PTO with system size and value, in Google Sheets and Excel.</t>
  </si>
  <si>
    <t>Quick start</t>
  </si>
  <si>
    <t>Open the Projects tab and replace the sample rows with your own — one row per entry. Formulas fill in automatically for new rows.</t>
  </si>
  <si>
    <t>Move each project through the stages and set the next milestone date; it turns red when missed.</t>
  </si>
  <si>
    <t>Days since sale turns amber after 90 days; PTO (permission to operate) is when the customer starts saving.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</si>
  <si>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</si>
  <si>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</si>
  <si>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</si>
  <si>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</si>
  <si>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</si>
  <si>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</si>
  <si>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</si>
  <si>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</si>
  <si>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</si>
  <si>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Sold date</t>
  </si>
  <si>
    <t>System (kW)</t>
  </si>
  <si>
    <t>Contract value</t>
  </si>
  <si>
    <t>Stage</t>
  </si>
  <si>
    <t>Next milestone by</t>
  </si>
  <si>
    <t>PM</t>
  </si>
  <si>
    <t>Days since sale</t>
  </si>
  <si>
    <t>Price per watt</t>
  </si>
  <si>
    <t>Kapoor</t>
  </si>
  <si>
    <t>Design</t>
  </si>
  <si>
    <t>Lena</t>
  </si>
  <si>
    <t>Ortiz</t>
  </si>
  <si>
    <t>Permit submitted</t>
  </si>
  <si>
    <t>Harbor Dental</t>
  </si>
  <si>
    <t>Permit approved</t>
  </si>
  <si>
    <t>Marco</t>
  </si>
  <si>
    <t>Lee</t>
  </si>
  <si>
    <t>Installed</t>
  </si>
  <si>
    <t>Brennan</t>
  </si>
  <si>
    <t>Inspection</t>
  </si>
  <si>
    <t>Shah</t>
  </si>
  <si>
    <t>PTO</t>
  </si>
  <si>
    <t>Item</t>
  </si>
  <si>
    <t>Value</t>
  </si>
  <si>
    <t>Notes</t>
  </si>
  <si>
    <t>Overview</t>
  </si>
  <si>
    <t>Entries</t>
  </si>
  <si>
    <t>Overdue (next milestone by)</t>
  </si>
  <si>
    <t>By stage</t>
  </si>
  <si>
    <t>Stage: Sold</t>
  </si>
  <si>
    <t>Stage: Site survey</t>
  </si>
  <si>
    <t>Stage: Design</t>
  </si>
  <si>
    <t>Stage: Permit submitted</t>
  </si>
  <si>
    <t>Stage: Permit approved</t>
  </si>
  <si>
    <t>Stage: Installed</t>
  </si>
  <si>
    <t>Stage: Inspection</t>
  </si>
  <si>
    <t>Stage: PTO</t>
  </si>
  <si>
    <t>Totals</t>
  </si>
  <si>
    <t>Total contract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</si>
</sst>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4" customWidth="1"/>
    <col min="4" max="4" width="17" customWidth="1"/>
    <col min="5" max="5" width="16" customWidth="1"/>
    <col min="6" max="6" width="20" customWidth="1"/>
    <col min="7" max="7" width="24" customWidth="1"/>
    <col min="8" max="8" width="18" customWidth="1"/>
    <col min="9" max="9" width="17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s="11">
        <v>46296</v>
      </c>
      <c r="C2" s="12">
        <v>8.2</v>
      </c>
      <c r="D2" s="13">
        <v>24640</v>
      </c>
      <c r="E2" t="s">
        <v>24</v>
      </c>
      <c r="F2" s="11">
        <v>46311</v>
      </c>
      <c r="G2" t="s">
        <v>25</v>
      </c>
      <c r="H2" s="14">
        <f>IF($A2="","",IF((E2="PTO"),"",(TODAY()-B2)))</f>
        <v>11</v>
      </c>
      <c r="I2" s="15">
        <f>IF($A2="","",IFERROR((D2/(C2*1000)),0))</f>
        <v>3.004878048780488</v>
      </c>
    </row>
    <row r="3" spans="1:9" x14ac:dyDescent="0.25">
      <c r="A3" t="s">
        <v>26</v>
      </c>
      <c r="B3" s="11">
        <v>46273</v>
      </c>
      <c r="C3" s="12">
        <v>6.4</v>
      </c>
      <c r="D3" s="13">
        <v>19200</v>
      </c>
      <c r="E3" t="s">
        <v>27</v>
      </c>
      <c r="F3" s="11">
        <v>46318</v>
      </c>
      <c r="G3" t="s">
        <v>25</v>
      </c>
      <c r="H3" s="14">
        <f>IF($A3="","",IF((E3="PTO"),"",(TODAY()-B3)))</f>
        <v>34</v>
      </c>
      <c r="I3" s="15">
        <f>IF($A3="","",IFERROR((D3/(C3*1000)),0))</f>
        <v>3</v>
      </c>
    </row>
    <row r="4" spans="1:9" x14ac:dyDescent="0.25">
      <c r="A4" t="s">
        <v>28</v>
      </c>
      <c r="B4" s="11">
        <v>46248</v>
      </c>
      <c r="C4" s="12">
        <v>24</v>
      </c>
      <c r="D4" s="13">
        <v>61200</v>
      </c>
      <c r="E4" t="s">
        <v>29</v>
      </c>
      <c r="F4" s="11">
        <v>46306</v>
      </c>
      <c r="G4" t="s">
        <v>30</v>
      </c>
      <c r="H4" s="14">
        <f>IF($A4="","",IF((E4="PTO"),"",(TODAY()-B4)))</f>
        <v>59</v>
      </c>
      <c r="I4" s="15">
        <f>IF($A4="","",IFERROR((D4/(C4*1000)),0))</f>
        <v>2.55</v>
      </c>
    </row>
    <row r="5" spans="1:9" x14ac:dyDescent="0.25">
      <c r="A5" t="s">
        <v>31</v>
      </c>
      <c r="B5" s="11">
        <v>46233</v>
      </c>
      <c r="C5" s="12">
        <v>7.6</v>
      </c>
      <c r="D5" s="13">
        <v>22800</v>
      </c>
      <c r="E5" t="s">
        <v>32</v>
      </c>
      <c r="F5" s="11">
        <v>46313</v>
      </c>
      <c r="G5" t="s">
        <v>30</v>
      </c>
      <c r="H5" s="14">
        <f>IF($A5="","",IF((E5="PTO"),"",(TODAY()-B5)))</f>
        <v>74</v>
      </c>
      <c r="I5" s="15">
        <f>IF($A5="","",IFERROR((D5/(C5*1000)),0))</f>
        <v>3</v>
      </c>
    </row>
    <row r="6" spans="1:9" x14ac:dyDescent="0.25">
      <c r="A6" t="s">
        <v>33</v>
      </c>
      <c r="B6" s="11">
        <v>46198</v>
      </c>
      <c r="C6" s="12">
        <v>10.2</v>
      </c>
      <c r="D6" s="13">
        <v>29600</v>
      </c>
      <c r="E6" t="s">
        <v>34</v>
      </c>
      <c r="F6" s="11">
        <v>46302</v>
      </c>
      <c r="G6" t="s">
        <v>25</v>
      </c>
      <c r="H6" s="14">
        <f>IF($A6="","",IF((E6="PTO"),"",(TODAY()-B6)))</f>
        <v>109</v>
      </c>
      <c r="I6" s="15">
        <f>IF($A6="","",IFERROR((D6/(C6*1000)),0))</f>
        <v>2.9019607843137254</v>
      </c>
    </row>
    <row r="7" spans="1:9" x14ac:dyDescent="0.25">
      <c r="A7" t="s">
        <v>35</v>
      </c>
      <c r="B7" s="11">
        <v>46168</v>
      </c>
      <c r="C7" s="12">
        <v>9</v>
      </c>
      <c r="D7" s="13">
        <v>26100</v>
      </c>
      <c r="E7" t="s">
        <v>36</v>
      </c>
      <c r="F7" s="11">
        <v>46288</v>
      </c>
      <c r="G7" t="s">
        <v>30</v>
      </c>
      <c r="H7" s="14" t="str">
        <f>IF($A7="","",IF((E7="PTO"),"",(TODAY()-B7)))</f>
        <v/>
      </c>
      <c r="I7" s="15">
        <f>IF($A7="","",IFERROR((D7/(C7*1000)),0))</f>
        <v>2.9</v>
      </c>
    </row>
    <row r="8" spans="1:9" x14ac:dyDescent="0.25">
      <c r="B8" s="11"/>
      <c r="C8" s="12"/>
      <c r="D8" s="13"/>
      <c r="F8" s="11"/>
      <c r="H8" s="14" t="str">
        <f>IF($A8="","",IF((E8="PTO"),"",(TODAY()-B8)))</f>
        <v/>
      </c>
      <c r="I8" s="15" t="str">
        <f>IF($A8="","",IFERROR((D8/(C8*1000)),0))</f>
        <v/>
      </c>
    </row>
    <row r="9" spans="1:9" x14ac:dyDescent="0.25">
      <c r="B9" s="11"/>
      <c r="C9" s="12"/>
      <c r="D9" s="13"/>
      <c r="F9" s="11"/>
      <c r="H9" s="14" t="str">
        <f>IF($A9="","",IF((E9="PTO"),"",(TODAY()-B9)))</f>
        <v/>
      </c>
      <c r="I9" s="15" t="str">
        <f>IF($A9="","",IFERROR((D9/(C9*1000)),0))</f>
        <v/>
      </c>
    </row>
    <row r="10" spans="1:9" x14ac:dyDescent="0.25">
      <c r="B10" s="11"/>
      <c r="C10" s="12"/>
      <c r="D10" s="13"/>
      <c r="F10" s="11"/>
      <c r="H10" s="14" t="str">
        <f>IF($A10="","",IF((E10="PTO"),"",(TODAY()-B10)))</f>
        <v/>
      </c>
      <c r="I10" s="15" t="str">
        <f>IF($A10="","",IFERROR((D10/(C10*1000)),0))</f>
        <v/>
      </c>
    </row>
    <row r="11" spans="1:9" x14ac:dyDescent="0.25">
      <c r="B11" s="11"/>
      <c r="C11" s="12"/>
      <c r="D11" s="13"/>
      <c r="F11" s="11"/>
      <c r="H11" s="14" t="str">
        <f>IF($A11="","",IF((E11="PTO"),"",(TODAY()-B11)))</f>
        <v/>
      </c>
      <c r="I11" s="15" t="str">
        <f>IF($A11="","",IFERROR((D11/(C11*1000)),0))</f>
        <v/>
      </c>
    </row>
    <row r="12" spans="1:9" x14ac:dyDescent="0.25">
      <c r="B12" s="11"/>
      <c r="C12" s="12"/>
      <c r="D12" s="13"/>
      <c r="F12" s="11"/>
      <c r="H12" s="14" t="str">
        <f>IF($A12="","",IF((E12="PTO"),"",(TODAY()-B12)))</f>
        <v/>
      </c>
      <c r="I12" s="15" t="str">
        <f>IF($A12="","",IFERROR((D12/(C12*1000)),0))</f>
        <v/>
      </c>
    </row>
    <row r="13" spans="1:9" x14ac:dyDescent="0.25">
      <c r="B13" s="11"/>
      <c r="C13" s="12"/>
      <c r="D13" s="13"/>
      <c r="F13" s="11"/>
      <c r="H13" s="14" t="str">
        <f>IF($A13="","",IF((E13="PTO"),"",(TODAY()-B13)))</f>
        <v/>
      </c>
      <c r="I13" s="15" t="str">
        <f>IF($A13="","",IFERROR((D13/(C13*1000)),0))</f>
        <v/>
      </c>
    </row>
    <row r="14" spans="1:9" x14ac:dyDescent="0.25">
      <c r="B14" s="11"/>
      <c r="C14" s="12"/>
      <c r="D14" s="13"/>
      <c r="F14" s="11"/>
      <c r="H14" s="14" t="str">
        <f>IF($A14="","",IF((E14="PTO"),"",(TODAY()-B14)))</f>
        <v/>
      </c>
      <c r="I14" s="15" t="str">
        <f>IF($A14="","",IFERROR((D14/(C14*1000)),0))</f>
        <v/>
      </c>
    </row>
    <row r="15" spans="1:9" x14ac:dyDescent="0.25">
      <c r="B15" s="11"/>
      <c r="C15" s="12"/>
      <c r="D15" s="13"/>
      <c r="F15" s="11"/>
      <c r="H15" s="14" t="str">
        <f>IF($A15="","",IF((E15="PTO"),"",(TODAY()-B15)))</f>
        <v/>
      </c>
      <c r="I15" s="15" t="str">
        <f>IF($A15="","",IFERROR((D15/(C15*1000)),0))</f>
        <v/>
      </c>
    </row>
    <row r="16" spans="1:9" x14ac:dyDescent="0.25">
      <c r="B16" s="11"/>
      <c r="C16" s="12"/>
      <c r="D16" s="13"/>
      <c r="F16" s="11"/>
      <c r="H16" s="14" t="str">
        <f>IF($A16="","",IF((E16="PTO"),"",(TODAY()-B16)))</f>
        <v/>
      </c>
      <c r="I16" s="15" t="str">
        <f>IF($A16="","",IFERROR((D16/(C16*1000)),0))</f>
        <v/>
      </c>
    </row>
    <row r="17" spans="1:9" x14ac:dyDescent="0.25">
      <c r="B17" s="11"/>
      <c r="C17" s="12"/>
      <c r="D17" s="13"/>
      <c r="F17" s="11"/>
      <c r="H17" s="14" t="str">
        <f>IF($A17="","",IF((E17="PTO"),"",(TODAY()-B17)))</f>
        <v/>
      </c>
      <c r="I17" s="15" t="str">
        <f>IF($A17="","",IFERROR((D17/(C17*1000)),0))</f>
        <v/>
      </c>
    </row>
    <row r="18" spans="1:9" x14ac:dyDescent="0.25">
      <c r="B18" s="11"/>
      <c r="C18" s="12"/>
      <c r="D18" s="13"/>
      <c r="F18" s="11"/>
      <c r="H18" s="14" t="str">
        <f>IF($A18="","",IF((E18="PTO"),"",(TODAY()-B18)))</f>
        <v/>
      </c>
      <c r="I18" s="15" t="str">
        <f>IF($A18="","",IFERROR((D18/(C18*1000)),0))</f>
        <v/>
      </c>
    </row>
    <row r="19" spans="1:9" x14ac:dyDescent="0.25">
      <c r="B19" s="11"/>
      <c r="C19" s="12"/>
      <c r="D19" s="13"/>
      <c r="F19" s="11"/>
      <c r="H19" s="14" t="str">
        <f>IF($A19="","",IF((E19="PTO"),"",(TODAY()-B19)))</f>
        <v/>
      </c>
      <c r="I19" s="15" t="str">
        <f>IF($A19="","",IFERROR((D19/(C19*1000)),0))</f>
        <v/>
      </c>
    </row>
    <row r="20" spans="1:9" x14ac:dyDescent="0.25">
      <c r="B20" s="11"/>
      <c r="C20" s="12"/>
      <c r="D20" s="13"/>
      <c r="F20" s="11"/>
      <c r="H20" s="14" t="str">
        <f>IF($A20="","",IF((E20="PTO"),"",(TODAY()-B20)))</f>
        <v/>
      </c>
      <c r="I20" s="15" t="str">
        <f>IF($A20="","",IFERROR((D20/(C20*1000)),0))</f>
        <v/>
      </c>
    </row>
    <row r="21" spans="1:9" x14ac:dyDescent="0.25">
      <c r="B21" s="11"/>
      <c r="C21" s="12"/>
      <c r="D21" s="13"/>
      <c r="F21" s="11"/>
      <c r="H21" s="14" t="str">
        <f>IF($A21="","",IF((E21="PTO"),"",(TODAY()-B21)))</f>
        <v/>
      </c>
      <c r="I21" s="15" t="str">
        <f>IF($A21="","",IFERROR((D21/(C21*1000)),0))</f>
        <v/>
      </c>
    </row>
    <row r="22" spans="1:9" x14ac:dyDescent="0.25">
      <c r="B22" s="11"/>
      <c r="C22" s="12"/>
      <c r="D22" s="13"/>
      <c r="F22" s="11"/>
      <c r="H22" s="14" t="str">
        <f>IF($A22="","",IF((E22="PTO"),"",(TODAY()-B22)))</f>
        <v/>
      </c>
      <c r="I22" s="15" t="str">
        <f>IF($A22="","",IFERROR((D22/(C22*1000)),0))</f>
        <v/>
      </c>
    </row>
    <row r="23" spans="1:9" x14ac:dyDescent="0.25">
      <c r="B23" s="11"/>
      <c r="C23" s="12"/>
      <c r="D23" s="13"/>
      <c r="F23" s="11"/>
      <c r="H23" s="14" t="str">
        <f>IF($A23="","",IF((E23="PTO"),"",(TODAY()-B23)))</f>
        <v/>
      </c>
      <c r="I23" s="15" t="str">
        <f>IF($A23="","",IFERROR((D23/(C23*1000)),0))</f>
        <v/>
      </c>
    </row>
    <row r="24" spans="1:9" x14ac:dyDescent="0.25">
      <c r="B24" s="11"/>
      <c r="C24" s="12"/>
      <c r="D24" s="13"/>
      <c r="F24" s="11"/>
      <c r="H24" s="14" t="str">
        <f>IF($A24="","",IF((E24="PTO"),"",(TODAY()-B24)))</f>
        <v/>
      </c>
      <c r="I24" s="15" t="str">
        <f>IF($A24="","",IFERROR((D24/(C24*1000)),0))</f>
        <v/>
      </c>
    </row>
    <row r="25" spans="1:9" x14ac:dyDescent="0.25">
      <c r="B25" s="11"/>
      <c r="C25" s="12"/>
      <c r="D25" s="13"/>
      <c r="F25" s="11"/>
      <c r="H25" s="14" t="str">
        <f>IF($A25="","",IF((E25="PTO"),"",(TODAY()-B25)))</f>
        <v/>
      </c>
      <c r="I25" s="15" t="str">
        <f>IF($A25="","",IFERROR((D25/(C25*1000)),0))</f>
        <v/>
      </c>
    </row>
    <row r="26" spans="1:9" x14ac:dyDescent="0.25">
      <c r="B26" s="11"/>
      <c r="C26" s="12"/>
      <c r="D26" s="13"/>
      <c r="F26" s="11"/>
      <c r="H26" s="14" t="str">
        <f>IF($A26="","",IF((E26="PTO"),"",(TODAY()-B26)))</f>
        <v/>
      </c>
      <c r="I26" s="15" t="str">
        <f>IF($A26="","",IFERROR((D26/(C26*1000)),0))</f>
        <v/>
      </c>
    </row>
    <row r="27" spans="1:9" x14ac:dyDescent="0.25">
      <c r="B27" s="11"/>
      <c r="C27" s="12"/>
      <c r="D27" s="13"/>
      <c r="F27" s="11"/>
      <c r="H27" s="14" t="str">
        <f>IF($A27="","",IF((E27="PTO"),"",(TODAY()-B27)))</f>
        <v/>
      </c>
      <c r="I27" s="15" t="str">
        <f>IF($A27="","",IFERROR((D27/(C27*1000)),0))</f>
        <v/>
      </c>
    </row>
    <row r="28" spans="1:9" x14ac:dyDescent="0.25">
      <c r="B28" s="11"/>
      <c r="C28" s="12"/>
      <c r="D28" s="13"/>
      <c r="F28" s="11"/>
      <c r="H28" s="14" t="str">
        <f>IF($A28="","",IF((E28="PTO"),"",(TODAY()-B28)))</f>
        <v/>
      </c>
      <c r="I28" s="15" t="str">
        <f>IF($A28="","",IFERROR((D28/(C28*1000)),0))</f>
        <v/>
      </c>
    </row>
    <row r="29" spans="1:9" x14ac:dyDescent="0.25">
      <c r="B29" s="11"/>
      <c r="C29" s="12"/>
      <c r="D29" s="13"/>
      <c r="F29" s="11"/>
      <c r="H29" s="14" t="str">
        <f>IF($A29="","",IF((E29="PTO"),"",(TODAY()-B29)))</f>
        <v/>
      </c>
      <c r="I29" s="15" t="str">
        <f>IF($A29="","",IFERROR((D29/(C29*1000)),0))</f>
        <v/>
      </c>
    </row>
    <row r="30" spans="1:9" x14ac:dyDescent="0.25">
      <c r="B30" s="11"/>
      <c r="C30" s="12"/>
      <c r="D30" s="13"/>
      <c r="F30" s="11"/>
      <c r="H30" s="14" t="str">
        <f>IF($A30="","",IF((E30="PTO"),"",(TODAY()-B30)))</f>
        <v/>
      </c>
      <c r="I30" s="15" t="str">
        <f>IF($A30="","",IFERROR((D30/(C30*1000)),0))</f>
        <v/>
      </c>
    </row>
    <row r="31" spans="1:9" x14ac:dyDescent="0.25">
      <c r="B31" s="11"/>
      <c r="C31" s="12"/>
      <c r="D31" s="13"/>
      <c r="F31" s="11"/>
      <c r="H31" s="14" t="str">
        <f>IF($A31="","",IF((E31="PTO"),"",(TODAY()-B31)))</f>
        <v/>
      </c>
      <c r="I31" s="15" t="str">
        <f>IF($A31="","",IFERROR((D31/(C31*1000)),0))</f>
        <v/>
      </c>
    </row>
    <row r="32" spans="1:9" x14ac:dyDescent="0.25">
      <c r="B32" s="11"/>
      <c r="C32" s="12"/>
      <c r="D32" s="13"/>
      <c r="F32" s="11"/>
      <c r="H32" s="14" t="str">
        <f>IF($A32="","",IF((E32="PTO"),"",(TODAY()-B32)))</f>
        <v/>
      </c>
      <c r="I32" s="15" t="str">
        <f>IF($A32="","",IFERROR((D32/(C32*1000)),0))</f>
        <v/>
      </c>
    </row>
    <row r="33" spans="1:9" x14ac:dyDescent="0.25">
      <c r="B33" s="11"/>
      <c r="C33" s="12"/>
      <c r="D33" s="13"/>
      <c r="F33" s="11"/>
      <c r="H33" s="14" t="str">
        <f>IF($A33="","",IF((E33="PTO"),"",(TODAY()-B33)))</f>
        <v/>
      </c>
      <c r="I33" s="15" t="str">
        <f>IF($A33="","",IFERROR((D33/(C33*1000)),0))</f>
        <v/>
      </c>
    </row>
    <row r="34" spans="1:9" x14ac:dyDescent="0.25">
      <c r="B34" s="11"/>
      <c r="C34" s="12"/>
      <c r="D34" s="13"/>
      <c r="F34" s="11"/>
      <c r="H34" s="14" t="str">
        <f>IF($A34="","",IF((E34="PTO"),"",(TODAY()-B34)))</f>
        <v/>
      </c>
      <c r="I34" s="15" t="str">
        <f>IF($A34="","",IFERROR((D34/(C34*1000)),0))</f>
        <v/>
      </c>
    </row>
    <row r="35" spans="1:9" x14ac:dyDescent="0.25">
      <c r="B35" s="11"/>
      <c r="C35" s="12"/>
      <c r="D35" s="13"/>
      <c r="F35" s="11"/>
      <c r="H35" s="14" t="str">
        <f>IF($A35="","",IF((E35="PTO"),"",(TODAY()-B35)))</f>
        <v/>
      </c>
      <c r="I35" s="15" t="str">
        <f>IF($A35="","",IFERROR((D35/(C35*1000)),0))</f>
        <v/>
      </c>
    </row>
    <row r="36" spans="1:9" x14ac:dyDescent="0.25">
      <c r="B36" s="11"/>
      <c r="C36" s="12"/>
      <c r="D36" s="13"/>
      <c r="F36" s="11"/>
      <c r="H36" s="14" t="str">
        <f>IF($A36="","",IF((E36="PTO"),"",(TODAY()-B36)))</f>
        <v/>
      </c>
      <c r="I36" s="15" t="str">
        <f>IF($A36="","",IFERROR((D36/(C36*1000)),0))</f>
        <v/>
      </c>
    </row>
    <row r="37" spans="1:9" x14ac:dyDescent="0.25">
      <c r="B37" s="11"/>
      <c r="C37" s="12"/>
      <c r="D37" s="13"/>
      <c r="F37" s="11"/>
      <c r="H37" s="14" t="str">
        <f>IF($A37="","",IF((E37="PTO"),"",(TODAY()-B37)))</f>
        <v/>
      </c>
      <c r="I37" s="15" t="str">
        <f>IF($A37="","",IFERROR((D37/(C37*1000)),0))</f>
        <v/>
      </c>
    </row>
    <row r="38" spans="1:9" x14ac:dyDescent="0.25">
      <c r="B38" s="11"/>
      <c r="C38" s="12"/>
      <c r="D38" s="13"/>
      <c r="F38" s="11"/>
      <c r="H38" s="14" t="str">
        <f>IF($A38="","",IF((E38="PTO"),"",(TODAY()-B38)))</f>
        <v/>
      </c>
      <c r="I38" s="15" t="str">
        <f>IF($A38="","",IFERROR((D38/(C38*1000)),0))</f>
        <v/>
      </c>
    </row>
    <row r="39" spans="1:9" x14ac:dyDescent="0.25">
      <c r="B39" s="11"/>
      <c r="C39" s="12"/>
      <c r="D39" s="13"/>
      <c r="F39" s="11"/>
      <c r="H39" s="14" t="str">
        <f>IF($A39="","",IF((E39="PTO"),"",(TODAY()-B39)))</f>
        <v/>
      </c>
      <c r="I39" s="15" t="str">
        <f>IF($A39="","",IFERROR((D39/(C39*1000)),0))</f>
        <v/>
      </c>
    </row>
    <row r="40" spans="1:9" x14ac:dyDescent="0.25">
      <c r="B40" s="11"/>
      <c r="C40" s="12"/>
      <c r="D40" s="13"/>
      <c r="F40" s="11"/>
      <c r="H40" s="14" t="str">
        <f>IF($A40="","",IF((E40="PTO"),"",(TODAY()-B40)))</f>
        <v/>
      </c>
      <c r="I40" s="15" t="str">
        <f>IF($A40="","",IFERROR((D40/(C40*1000)),0))</f>
        <v/>
      </c>
    </row>
    <row r="41" spans="1:9" x14ac:dyDescent="0.25">
      <c r="B41" s="11"/>
      <c r="C41" s="12"/>
      <c r="D41" s="13"/>
      <c r="F41" s="11"/>
      <c r="H41" s="14" t="str">
        <f>IF($A41="","",IF((E41="PTO"),"",(TODAY()-B41)))</f>
        <v/>
      </c>
      <c r="I41" s="15" t="str">
        <f>IF($A41="","",IFERROR((D41/(C41*1000)),0))</f>
        <v/>
      </c>
    </row>
    <row r="42" spans="1:9" x14ac:dyDescent="0.25">
      <c r="B42" s="11"/>
      <c r="C42" s="12"/>
      <c r="D42" s="13"/>
      <c r="F42" s="11"/>
      <c r="H42" s="14" t="str">
        <f>IF($A42="","",IF((E42="PTO"),"",(TODAY()-B42)))</f>
        <v/>
      </c>
      <c r="I42" s="15" t="str">
        <f>IF($A42="","",IFERROR((D42/(C42*1000)),0))</f>
        <v/>
      </c>
    </row>
    <row r="43" spans="1:9" x14ac:dyDescent="0.25">
      <c r="B43" s="11"/>
      <c r="C43" s="12"/>
      <c r="D43" s="13"/>
      <c r="F43" s="11"/>
      <c r="H43" s="14" t="str">
        <f>IF($A43="","",IF((E43="PTO"),"",(TODAY()-B43)))</f>
        <v/>
      </c>
      <c r="I43" s="15" t="str">
        <f>IF($A43="","",IFERROR((D43/(C43*1000)),0))</f>
        <v/>
      </c>
    </row>
    <row r="44" spans="1:9" x14ac:dyDescent="0.25">
      <c r="B44" s="11"/>
      <c r="C44" s="12"/>
      <c r="D44" s="13"/>
      <c r="F44" s="11"/>
      <c r="H44" s="14" t="str">
        <f>IF($A44="","",IF((E44="PTO"),"",(TODAY()-B44)))</f>
        <v/>
      </c>
      <c r="I44" s="15" t="str">
        <f>IF($A44="","",IFERROR((D44/(C44*1000)),0))</f>
        <v/>
      </c>
    </row>
    <row r="45" spans="1:9" x14ac:dyDescent="0.25">
      <c r="B45" s="11"/>
      <c r="C45" s="12"/>
      <c r="D45" s="13"/>
      <c r="F45" s="11"/>
      <c r="H45" s="14" t="str">
        <f>IF($A45="","",IF((E45="PTO"),"",(TODAY()-B45)))</f>
        <v/>
      </c>
      <c r="I45" s="15" t="str">
        <f>IF($A45="","",IFERROR((D45/(C45*1000)),0))</f>
        <v/>
      </c>
    </row>
    <row r="46" spans="1:9" x14ac:dyDescent="0.25">
      <c r="B46" s="11"/>
      <c r="C46" s="12"/>
      <c r="D46" s="13"/>
      <c r="F46" s="11"/>
      <c r="H46" s="14" t="str">
        <f>IF($A46="","",IF((E46="PTO"),"",(TODAY()-B46)))</f>
        <v/>
      </c>
      <c r="I46" s="15" t="str">
        <f>IF($A46="","",IFERROR((D46/(C46*1000)),0))</f>
        <v/>
      </c>
    </row>
    <row r="47" spans="1:9" x14ac:dyDescent="0.25">
      <c r="B47" s="11"/>
      <c r="C47" s="12"/>
      <c r="D47" s="13"/>
      <c r="F47" s="11"/>
      <c r="H47" s="14" t="str">
        <f>IF($A47="","",IF((E47="PTO"),"",(TODAY()-B47)))</f>
        <v/>
      </c>
      <c r="I47" s="15" t="str">
        <f>IF($A47="","",IFERROR((D47/(C47*1000)),0))</f>
        <v/>
      </c>
    </row>
    <row r="48" spans="1:9" x14ac:dyDescent="0.25">
      <c r="B48" s="11"/>
      <c r="C48" s="12"/>
      <c r="D48" s="13"/>
      <c r="F48" s="11"/>
      <c r="H48" s="14" t="str">
        <f>IF($A48="","",IF((E48="PTO"),"",(TODAY()-B48)))</f>
        <v/>
      </c>
      <c r="I48" s="15" t="str">
        <f>IF($A48="","",IFERROR((D48/(C48*1000)),0))</f>
        <v/>
      </c>
    </row>
    <row r="49" spans="1:9" x14ac:dyDescent="0.25">
      <c r="B49" s="11"/>
      <c r="C49" s="12"/>
      <c r="D49" s="13"/>
      <c r="F49" s="11"/>
      <c r="H49" s="14" t="str">
        <f>IF($A49="","",IF((E49="PTO"),"",(TODAY()-B49)))</f>
        <v/>
      </c>
      <c r="I49" s="15" t="str">
        <f>IF($A49="","",IFERROR((D49/(C49*1000)),0))</f>
        <v/>
      </c>
    </row>
    <row r="50" spans="1:9" x14ac:dyDescent="0.25">
      <c r="B50" s="11"/>
      <c r="C50" s="12"/>
      <c r="D50" s="13"/>
      <c r="F50" s="11"/>
      <c r="H50" s="14" t="str">
        <f>IF($A50="","",IF((E50="PTO"),"",(TODAY()-B50)))</f>
        <v/>
      </c>
      <c r="I50" s="15" t="str">
        <f>IF($A50="","",IFERROR((D50/(C50*1000)),0))</f>
        <v/>
      </c>
    </row>
    <row r="51" spans="1:9" x14ac:dyDescent="0.25">
      <c r="B51" s="11"/>
      <c r="C51" s="12"/>
      <c r="D51" s="13"/>
      <c r="F51" s="11"/>
      <c r="H51" s="14" t="str">
        <f>IF($A51="","",IF((E51="PTO"),"",(TODAY()-B51)))</f>
        <v/>
      </c>
      <c r="I51" s="15" t="str">
        <f>IF($A51="","",IFERROR((D51/(C51*1000)),0))</f>
        <v/>
      </c>
    </row>
    <row r="52" spans="1:9" x14ac:dyDescent="0.25">
      <c r="B52" s="11"/>
      <c r="C52" s="12"/>
      <c r="D52" s="13"/>
      <c r="F52" s="11"/>
      <c r="H52" s="14" t="str">
        <f>IF($A52="","",IF((E52="PTO"),"",(TODAY()-B52)))</f>
        <v/>
      </c>
      <c r="I52" s="15" t="str">
        <f>IF($A52="","",IFERROR((D52/(C52*1000)),0))</f>
        <v/>
      </c>
    </row>
    <row r="53" spans="1:9" x14ac:dyDescent="0.25">
      <c r="B53" s="11"/>
      <c r="C53" s="12"/>
      <c r="D53" s="13"/>
      <c r="F53" s="11"/>
      <c r="H53" s="14" t="str">
        <f>IF($A53="","",IF((E53="PTO"),"",(TODAY()-B53)))</f>
        <v/>
      </c>
      <c r="I53" s="15" t="str">
        <f>IF($A53="","",IFERROR((D53/(C53*1000)),0))</f>
        <v/>
      </c>
    </row>
    <row r="54" spans="1:9" x14ac:dyDescent="0.25">
      <c r="B54" s="11"/>
      <c r="C54" s="12"/>
      <c r="D54" s="13"/>
      <c r="F54" s="11"/>
      <c r="H54" s="14" t="str">
        <f>IF($A54="","",IF((E54="PTO"),"",(TODAY()-B54)))</f>
        <v/>
      </c>
      <c r="I54" s="15" t="str">
        <f>IF($A54="","",IFERROR((D54/(C54*1000)),0))</f>
        <v/>
      </c>
    </row>
    <row r="55" spans="1:9" x14ac:dyDescent="0.25">
      <c r="B55" s="11"/>
      <c r="C55" s="12"/>
      <c r="D55" s="13"/>
      <c r="F55" s="11"/>
      <c r="H55" s="14" t="str">
        <f>IF($A55="","",IF((E55="PTO"),"",(TODAY()-B55)))</f>
        <v/>
      </c>
      <c r="I55" s="15" t="str">
        <f>IF($A55="","",IFERROR((D55/(C55*1000)),0))</f>
        <v/>
      </c>
    </row>
    <row r="56" spans="1:9" x14ac:dyDescent="0.25">
      <c r="B56" s="11"/>
      <c r="C56" s="12"/>
      <c r="D56" s="13"/>
      <c r="F56" s="11"/>
      <c r="H56" s="14" t="str">
        <f>IF($A56="","",IF((E56="PTO"),"",(TODAY()-B56)))</f>
        <v/>
      </c>
      <c r="I56" s="15" t="str">
        <f>IF($A56="","",IFERROR((D56/(C56*1000)),0))</f>
        <v/>
      </c>
    </row>
    <row r="57" spans="1:9" x14ac:dyDescent="0.25">
      <c r="B57" s="11"/>
      <c r="C57" s="12"/>
      <c r="D57" s="13"/>
      <c r="F57" s="11"/>
      <c r="H57" s="14" t="str">
        <f>IF($A57="","",IF((E57="PTO"),"",(TODAY()-B57)))</f>
        <v/>
      </c>
      <c r="I57" s="15" t="str">
        <f>IF($A57="","",IFERROR((D57/(C57*1000)),0))</f>
        <v/>
      </c>
    </row>
    <row r="58" spans="1:9" x14ac:dyDescent="0.25">
      <c r="B58" s="11"/>
      <c r="C58" s="12"/>
      <c r="D58" s="13"/>
      <c r="F58" s="11"/>
      <c r="H58" s="14" t="str">
        <f>IF($A58="","",IF((E58="PTO"),"",(TODAY()-B58)))</f>
        <v/>
      </c>
      <c r="I58" s="15" t="str">
        <f>IF($A58="","",IFERROR((D58/(C58*1000)),0))</f>
        <v/>
      </c>
    </row>
    <row r="59" spans="1:9" x14ac:dyDescent="0.25">
      <c r="B59" s="11"/>
      <c r="C59" s="12"/>
      <c r="D59" s="13"/>
      <c r="F59" s="11"/>
      <c r="H59" s="14" t="str">
        <f>IF($A59="","",IF((E59="PTO"),"",(TODAY()-B59)))</f>
        <v/>
      </c>
      <c r="I59" s="15" t="str">
        <f>IF($A59="","",IFERROR((D59/(C59*1000)),0))</f>
        <v/>
      </c>
    </row>
    <row r="60" spans="1:9" x14ac:dyDescent="0.25">
      <c r="B60" s="11"/>
      <c r="C60" s="12"/>
      <c r="D60" s="13"/>
      <c r="F60" s="11"/>
      <c r="H60" s="14" t="str">
        <f>IF($A60="","",IF((E60="PTO"),"",(TODAY()-B60)))</f>
        <v/>
      </c>
      <c r="I60" s="15" t="str">
        <f>IF($A60="","",IFERROR((D60/(C60*1000)),0))</f>
        <v/>
      </c>
    </row>
    <row r="61" spans="1:9" x14ac:dyDescent="0.25">
      <c r="B61" s="11"/>
      <c r="C61" s="12"/>
      <c r="D61" s="13"/>
      <c r="F61" s="11"/>
      <c r="H61" s="14" t="str">
        <f>IF($A61="","",IF((E61="PTO"),"",(TODAY()-B61)))</f>
        <v/>
      </c>
      <c r="I61" s="15" t="str">
        <f>IF($A61="","",IFERROR((D61/(C61*1000)),0))</f>
        <v/>
      </c>
    </row>
    <row r="62" spans="1:9" x14ac:dyDescent="0.25">
      <c r="B62" s="11"/>
      <c r="C62" s="12"/>
      <c r="D62" s="13"/>
      <c r="F62" s="11"/>
      <c r="H62" s="14" t="str">
        <f>IF($A62="","",IF((E62="PTO"),"",(TODAY()-B62)))</f>
        <v/>
      </c>
      <c r="I62" s="15" t="str">
        <f>IF($A62="","",IFERROR((D62/(C62*1000)),0))</f>
        <v/>
      </c>
    </row>
    <row r="63" spans="1:9" x14ac:dyDescent="0.25">
      <c r="B63" s="11"/>
      <c r="C63" s="12"/>
      <c r="D63" s="13"/>
      <c r="F63" s="11"/>
      <c r="H63" s="14" t="str">
        <f>IF($A63="","",IF((E63="PTO"),"",(TODAY()-B63)))</f>
        <v/>
      </c>
      <c r="I63" s="15" t="str">
        <f>IF($A63="","",IFERROR((D63/(C63*1000)),0))</f>
        <v/>
      </c>
    </row>
    <row r="64" spans="1:9" x14ac:dyDescent="0.25">
      <c r="B64" s="11"/>
      <c r="C64" s="12"/>
      <c r="D64" s="13"/>
      <c r="F64" s="11"/>
      <c r="H64" s="14" t="str">
        <f>IF($A64="","",IF((E64="PTO"),"",(TODAY()-B64)))</f>
        <v/>
      </c>
      <c r="I64" s="15" t="str">
        <f>IF($A64="","",IFERROR((D64/(C64*1000)),0))</f>
        <v/>
      </c>
    </row>
    <row r="65" spans="1:9" x14ac:dyDescent="0.25">
      <c r="B65" s="11"/>
      <c r="C65" s="12"/>
      <c r="D65" s="13"/>
      <c r="F65" s="11"/>
      <c r="H65" s="14" t="str">
        <f>IF($A65="","",IF((E65="PTO"),"",(TODAY()-B65)))</f>
        <v/>
      </c>
      <c r="I65" s="15" t="str">
        <f>IF($A65="","",IFERROR((D65/(C65*1000)),0))</f>
        <v/>
      </c>
    </row>
    <row r="66" spans="1:9" x14ac:dyDescent="0.25">
      <c r="B66" s="11"/>
      <c r="C66" s="12"/>
      <c r="D66" s="13"/>
      <c r="F66" s="11"/>
      <c r="H66" s="14" t="str">
        <f>IF($A66="","",IF((E66="PTO"),"",(TODAY()-B66)))</f>
        <v/>
      </c>
      <c r="I66" s="15" t="str">
        <f>IF($A66="","",IFERROR((D66/(C66*1000)),0))</f>
        <v/>
      </c>
    </row>
    <row r="67" spans="1:9" x14ac:dyDescent="0.25">
      <c r="B67" s="11"/>
      <c r="C67" s="12"/>
      <c r="D67" s="13"/>
      <c r="F67" s="11"/>
      <c r="H67" s="14" t="str">
        <f>IF($A67="","",IF((E67="PTO"),"",(TODAY()-B67)))</f>
        <v/>
      </c>
      <c r="I67" s="15" t="str">
        <f>IF($A67="","",IFERROR((D67/(C67*1000)),0))</f>
        <v/>
      </c>
    </row>
    <row r="68" spans="1:9" x14ac:dyDescent="0.25">
      <c r="B68" s="11"/>
      <c r="C68" s="12"/>
      <c r="D68" s="13"/>
      <c r="F68" s="11"/>
      <c r="H68" s="14" t="str">
        <f>IF($A68="","",IF((E68="PTO"),"",(TODAY()-B68)))</f>
        <v/>
      </c>
      <c r="I68" s="15" t="str">
        <f>IF($A68="","",IFERROR((D68/(C68*1000)),0))</f>
        <v/>
      </c>
    </row>
    <row r="69" spans="1:9" x14ac:dyDescent="0.25">
      <c r="B69" s="11"/>
      <c r="C69" s="12"/>
      <c r="D69" s="13"/>
      <c r="F69" s="11"/>
      <c r="H69" s="14" t="str">
        <f>IF($A69="","",IF((E69="PTO"),"",(TODAY()-B69)))</f>
        <v/>
      </c>
      <c r="I69" s="15" t="str">
        <f>IF($A69="","",IFERROR((D69/(C69*1000)),0))</f>
        <v/>
      </c>
    </row>
    <row r="70" spans="1:9" x14ac:dyDescent="0.25">
      <c r="B70" s="11"/>
      <c r="C70" s="12"/>
      <c r="D70" s="13"/>
      <c r="F70" s="11"/>
      <c r="H70" s="14" t="str">
        <f>IF($A70="","",IF((E70="PTO"),"",(TODAY()-B70)))</f>
        <v/>
      </c>
      <c r="I70" s="15" t="str">
        <f>IF($A70="","",IFERROR((D70/(C70*1000)),0))</f>
        <v/>
      </c>
    </row>
    <row r="71" spans="1:9" x14ac:dyDescent="0.25">
      <c r="B71" s="11"/>
      <c r="C71" s="12"/>
      <c r="D71" s="13"/>
      <c r="F71" s="11"/>
      <c r="H71" s="14" t="str">
        <f>IF($A71="","",IF((E71="PTO"),"",(TODAY()-B71)))</f>
        <v/>
      </c>
      <c r="I71" s="15" t="str">
        <f>IF($A71="","",IFERROR((D71/(C71*1000)),0))</f>
        <v/>
      </c>
    </row>
    <row r="72" spans="1:9" x14ac:dyDescent="0.25">
      <c r="B72" s="11"/>
      <c r="C72" s="12"/>
      <c r="D72" s="13"/>
      <c r="F72" s="11"/>
      <c r="H72" s="14" t="str">
        <f>IF($A72="","",IF((E72="PTO"),"",(TODAY()-B72)))</f>
        <v/>
      </c>
      <c r="I72" s="15" t="str">
        <f>IF($A72="","",IFERROR((D72/(C72*1000)),0))</f>
        <v/>
      </c>
    </row>
    <row r="73" spans="1:9" x14ac:dyDescent="0.25">
      <c r="B73" s="11"/>
      <c r="C73" s="12"/>
      <c r="D73" s="13"/>
      <c r="F73" s="11"/>
      <c r="H73" s="14" t="str">
        <f>IF($A73="","",IF((E73="PTO"),"",(TODAY()-B73)))</f>
        <v/>
      </c>
      <c r="I73" s="15" t="str">
        <f>IF($A73="","",IFERROR((D73/(C73*1000)),0))</f>
        <v/>
      </c>
    </row>
    <row r="74" spans="1:9" x14ac:dyDescent="0.25">
      <c r="B74" s="11"/>
      <c r="C74" s="12"/>
      <c r="D74" s="13"/>
      <c r="F74" s="11"/>
      <c r="H74" s="14" t="str">
        <f>IF($A74="","",IF((E74="PTO"),"",(TODAY()-B74)))</f>
        <v/>
      </c>
      <c r="I74" s="15" t="str">
        <f>IF($A74="","",IFERROR((D74/(C74*1000)),0))</f>
        <v/>
      </c>
    </row>
    <row r="75" spans="1:9" x14ac:dyDescent="0.25">
      <c r="B75" s="11"/>
      <c r="C75" s="12"/>
      <c r="D75" s="13"/>
      <c r="F75" s="11"/>
      <c r="H75" s="14" t="str">
        <f>IF($A75="","",IF((E75="PTO"),"",(TODAY()-B75)))</f>
        <v/>
      </c>
      <c r="I75" s="15" t="str">
        <f>IF($A75="","",IFERROR((D75/(C75*1000)),0))</f>
        <v/>
      </c>
    </row>
    <row r="76" spans="1:9" x14ac:dyDescent="0.25">
      <c r="B76" s="11"/>
      <c r="C76" s="12"/>
      <c r="D76" s="13"/>
      <c r="F76" s="11"/>
      <c r="H76" s="14" t="str">
        <f>IF($A76="","",IF((E76="PTO"),"",(TODAY()-B76)))</f>
        <v/>
      </c>
      <c r="I76" s="15" t="str">
        <f>IF($A76="","",IFERROR((D76/(C76*1000)),0))</f>
        <v/>
      </c>
    </row>
    <row r="77" spans="1:9" x14ac:dyDescent="0.25">
      <c r="B77" s="11"/>
      <c r="C77" s="12"/>
      <c r="D77" s="13"/>
      <c r="F77" s="11"/>
      <c r="H77" s="14" t="str">
        <f>IF($A77="","",IF((E77="PTO"),"",(TODAY()-B77)))</f>
        <v/>
      </c>
      <c r="I77" s="15" t="str">
        <f>IF($A77="","",IFERROR((D77/(C77*1000)),0))</f>
        <v/>
      </c>
    </row>
    <row r="78" spans="1:9" x14ac:dyDescent="0.25">
      <c r="B78" s="11"/>
      <c r="C78" s="12"/>
      <c r="D78" s="13"/>
      <c r="F78" s="11"/>
      <c r="H78" s="14" t="str">
        <f>IF($A78="","",IF((E78="PTO"),"",(TODAY()-B78)))</f>
        <v/>
      </c>
      <c r="I78" s="15" t="str">
        <f>IF($A78="","",IFERROR((D78/(C78*1000)),0))</f>
        <v/>
      </c>
    </row>
    <row r="79" spans="1:9" x14ac:dyDescent="0.25">
      <c r="B79" s="11"/>
      <c r="C79" s="12"/>
      <c r="D79" s="13"/>
      <c r="F79" s="11"/>
      <c r="H79" s="14" t="str">
        <f>IF($A79="","",IF((E79="PTO"),"",(TODAY()-B79)))</f>
        <v/>
      </c>
      <c r="I79" s="15" t="str">
        <f>IF($A79="","",IFERROR((D79/(C79*1000)),0))</f>
        <v/>
      </c>
    </row>
    <row r="80" spans="1:9" x14ac:dyDescent="0.25">
      <c r="B80" s="11"/>
      <c r="C80" s="12"/>
      <c r="D80" s="13"/>
      <c r="F80" s="11"/>
      <c r="H80" s="14" t="str">
        <f>IF($A80="","",IF((E80="PTO"),"",(TODAY()-B80)))</f>
        <v/>
      </c>
      <c r="I80" s="15" t="str">
        <f>IF($A80="","",IFERROR((D80/(C80*1000)),0))</f>
        <v/>
      </c>
    </row>
    <row r="81" spans="1:9" x14ac:dyDescent="0.25">
      <c r="B81" s="11"/>
      <c r="C81" s="12"/>
      <c r="D81" s="13"/>
      <c r="F81" s="11"/>
      <c r="H81" s="14" t="str">
        <f>IF($A81="","",IF((E81="PTO"),"",(TODAY()-B81)))</f>
        <v/>
      </c>
      <c r="I81" s="15" t="str">
        <f>IF($A81="","",IFERROR((D81/(C81*1000)),0))</f>
        <v/>
      </c>
    </row>
    <row r="82" spans="1:9" x14ac:dyDescent="0.25">
      <c r="B82" s="11"/>
      <c r="C82" s="12"/>
      <c r="D82" s="13"/>
      <c r="F82" s="11"/>
      <c r="H82" s="14" t="str">
        <f>IF($A82="","",IF((E82="PTO"),"",(TODAY()-B82)))</f>
        <v/>
      </c>
      <c r="I82" s="15" t="str">
        <f>IF($A82="","",IFERROR((D82/(C82*1000)),0))</f>
        <v/>
      </c>
    </row>
    <row r="83" spans="1:9" x14ac:dyDescent="0.25">
      <c r="B83" s="11"/>
      <c r="C83" s="12"/>
      <c r="D83" s="13"/>
      <c r="F83" s="11"/>
      <c r="H83" s="14" t="str">
        <f>IF($A83="","",IF((E83="PTO"),"",(TODAY()-B83)))</f>
        <v/>
      </c>
      <c r="I83" s="15" t="str">
        <f>IF($A83="","",IFERROR((D83/(C83*1000)),0))</f>
        <v/>
      </c>
    </row>
    <row r="84" spans="1:9" x14ac:dyDescent="0.25">
      <c r="B84" s="11"/>
      <c r="C84" s="12"/>
      <c r="D84" s="13"/>
      <c r="F84" s="11"/>
      <c r="H84" s="14" t="str">
        <f>IF($A84="","",IF((E84="PTO"),"",(TODAY()-B84)))</f>
        <v/>
      </c>
      <c r="I84" s="15" t="str">
        <f>IF($A84="","",IFERROR((D84/(C84*1000)),0))</f>
        <v/>
      </c>
    </row>
    <row r="85" spans="1:9" x14ac:dyDescent="0.25">
      <c r="B85" s="11"/>
      <c r="C85" s="12"/>
      <c r="D85" s="13"/>
      <c r="F85" s="11"/>
      <c r="H85" s="14" t="str">
        <f>IF($A85="","",IF((E85="PTO"),"",(TODAY()-B85)))</f>
        <v/>
      </c>
      <c r="I85" s="15" t="str">
        <f>IF($A85="","",IFERROR((D85/(C85*1000)),0))</f>
        <v/>
      </c>
    </row>
    <row r="86" spans="1:9" x14ac:dyDescent="0.25">
      <c r="B86" s="11"/>
      <c r="C86" s="12"/>
      <c r="D86" s="13"/>
      <c r="F86" s="11"/>
      <c r="H86" s="14" t="str">
        <f>IF($A86="","",IF((E86="PTO"),"",(TODAY()-B86)))</f>
        <v/>
      </c>
      <c r="I86" s="15" t="str">
        <f>IF($A86="","",IFERROR((D86/(C86*1000)),0))</f>
        <v/>
      </c>
    </row>
    <row r="87" spans="1:9" x14ac:dyDescent="0.25">
      <c r="B87" s="11"/>
      <c r="C87" s="12"/>
      <c r="D87" s="13"/>
      <c r="F87" s="11"/>
      <c r="H87" s="14" t="str">
        <f>IF($A87="","",IF((E87="PTO"),"",(TODAY()-B87)))</f>
        <v/>
      </c>
      <c r="I87" s="15" t="str">
        <f>IF($A87="","",IFERROR((D87/(C87*1000)),0))</f>
        <v/>
      </c>
    </row>
    <row r="88" spans="1:9" x14ac:dyDescent="0.25">
      <c r="B88" s="11"/>
      <c r="C88" s="12"/>
      <c r="D88" s="13"/>
      <c r="F88" s="11"/>
      <c r="H88" s="14" t="str">
        <f>IF($A88="","",IF((E88="PTO"),"",(TODAY()-B88)))</f>
        <v/>
      </c>
      <c r="I88" s="15" t="str">
        <f>IF($A88="","",IFERROR((D88/(C88*1000)),0))</f>
        <v/>
      </c>
    </row>
    <row r="89" spans="1:9" x14ac:dyDescent="0.25">
      <c r="B89" s="11"/>
      <c r="C89" s="12"/>
      <c r="D89" s="13"/>
      <c r="F89" s="11"/>
      <c r="H89" s="14" t="str">
        <f>IF($A89="","",IF((E89="PTO"),"",(TODAY()-B89)))</f>
        <v/>
      </c>
      <c r="I89" s="15" t="str">
        <f>IF($A89="","",IFERROR((D89/(C89*1000)),0))</f>
        <v/>
      </c>
    </row>
    <row r="90" spans="1:9" x14ac:dyDescent="0.25">
      <c r="B90" s="11"/>
      <c r="C90" s="12"/>
      <c r="D90" s="13"/>
      <c r="F90" s="11"/>
      <c r="H90" s="14" t="str">
        <f>IF($A90="","",IF((E90="PTO"),"",(TODAY()-B90)))</f>
        <v/>
      </c>
      <c r="I90" s="15" t="str">
        <f>IF($A90="","",IFERROR((D90/(C90*1000)),0))</f>
        <v/>
      </c>
    </row>
    <row r="91" spans="1:9" x14ac:dyDescent="0.25">
      <c r="B91" s="11"/>
      <c r="C91" s="12"/>
      <c r="D91" s="13"/>
      <c r="F91" s="11"/>
      <c r="H91" s="14" t="str">
        <f>IF($A91="","",IF((E91="PTO"),"",(TODAY()-B91)))</f>
        <v/>
      </c>
      <c r="I91" s="15" t="str">
        <f>IF($A91="","",IFERROR((D91/(C91*1000)),0))</f>
        <v/>
      </c>
    </row>
    <row r="92" spans="1:9" x14ac:dyDescent="0.25">
      <c r="B92" s="11"/>
      <c r="C92" s="12"/>
      <c r="D92" s="13"/>
      <c r="F92" s="11"/>
      <c r="H92" s="14" t="str">
        <f>IF($A92="","",IF((E92="PTO"),"",(TODAY()-B92)))</f>
        <v/>
      </c>
      <c r="I92" s="15" t="str">
        <f>IF($A92="","",IFERROR((D92/(C92*1000)),0))</f>
        <v/>
      </c>
    </row>
    <row r="93" spans="1:9" x14ac:dyDescent="0.25">
      <c r="B93" s="11"/>
      <c r="C93" s="12"/>
      <c r="D93" s="13"/>
      <c r="F93" s="11"/>
      <c r="H93" s="14" t="str">
        <f>IF($A93="","",IF((E93="PTO"),"",(TODAY()-B93)))</f>
        <v/>
      </c>
      <c r="I93" s="15" t="str">
        <f>IF($A93="","",IFERROR((D93/(C93*1000)),0))</f>
        <v/>
      </c>
    </row>
    <row r="94" spans="1:9" x14ac:dyDescent="0.25">
      <c r="B94" s="11"/>
      <c r="C94" s="12"/>
      <c r="D94" s="13"/>
      <c r="F94" s="11"/>
      <c r="H94" s="14" t="str">
        <f>IF($A94="","",IF((E94="PTO"),"",(TODAY()-B94)))</f>
        <v/>
      </c>
      <c r="I94" s="15" t="str">
        <f>IF($A94="","",IFERROR((D94/(C94*1000)),0))</f>
        <v/>
      </c>
    </row>
    <row r="95" spans="1:9" x14ac:dyDescent="0.25">
      <c r="B95" s="11"/>
      <c r="C95" s="12"/>
      <c r="D95" s="13"/>
      <c r="F95" s="11"/>
      <c r="H95" s="14" t="str">
        <f>IF($A95="","",IF((E95="PTO"),"",(TODAY()-B95)))</f>
        <v/>
      </c>
      <c r="I95" s="15" t="str">
        <f>IF($A95="","",IFERROR((D95/(C95*1000)),0))</f>
        <v/>
      </c>
    </row>
    <row r="96" spans="1:9" x14ac:dyDescent="0.25">
      <c r="B96" s="11"/>
      <c r="C96" s="12"/>
      <c r="D96" s="13"/>
      <c r="F96" s="11"/>
      <c r="H96" s="14" t="str">
        <f>IF($A96="","",IF((E96="PTO"),"",(TODAY()-B96)))</f>
        <v/>
      </c>
      <c r="I96" s="15" t="str">
        <f>IF($A96="","",IFERROR((D96/(C96*1000)),0))</f>
        <v/>
      </c>
    </row>
    <row r="97" spans="1:9" x14ac:dyDescent="0.25">
      <c r="B97" s="11"/>
      <c r="C97" s="12"/>
      <c r="D97" s="13"/>
      <c r="F97" s="11"/>
      <c r="H97" s="14" t="str">
        <f>IF($A97="","",IF((E97="PTO"),"",(TODAY()-B97)))</f>
        <v/>
      </c>
      <c r="I97" s="15" t="str">
        <f>IF($A97="","",IFERROR((D97/(C97*1000)),0))</f>
        <v/>
      </c>
    </row>
    <row r="98" spans="1:9" x14ac:dyDescent="0.25">
      <c r="B98" s="11"/>
      <c r="C98" s="12"/>
      <c r="D98" s="13"/>
      <c r="F98" s="11"/>
      <c r="H98" s="14" t="str">
        <f>IF($A98="","",IF((E98="PTO"),"",(TODAY()-B98)))</f>
        <v/>
      </c>
      <c r="I98" s="15" t="str">
        <f>IF($A98="","",IFERROR((D98/(C98*1000)),0))</f>
        <v/>
      </c>
    </row>
    <row r="99" spans="1:9" x14ac:dyDescent="0.25">
      <c r="B99" s="11"/>
      <c r="C99" s="12"/>
      <c r="D99" s="13"/>
      <c r="F99" s="11"/>
      <c r="H99" s="14" t="str">
        <f>IF($A99="","",IF((E99="PTO"),"",(TODAY()-B99)))</f>
        <v/>
      </c>
      <c r="I99" s="15" t="str">
        <f>IF($A99="","",IFERROR((D99/(C99*1000)),0))</f>
        <v/>
      </c>
    </row>
    <row r="100" spans="1:9" x14ac:dyDescent="0.25">
      <c r="B100" s="11"/>
      <c r="C100" s="12"/>
      <c r="D100" s="13"/>
      <c r="F100" s="11"/>
      <c r="H100" s="14" t="str">
        <f>IF($A100="","",IF((E100="PTO"),"",(TODAY()-B100)))</f>
        <v/>
      </c>
      <c r="I100" s="15" t="str">
        <f>IF($A100="","",IFERROR((D100/(C100*1000)),0))</f>
        <v/>
      </c>
    </row>
    <row r="101" spans="1:9" x14ac:dyDescent="0.25">
      <c r="B101" s="11"/>
      <c r="C101" s="12"/>
      <c r="D101" s="13"/>
      <c r="F101" s="11"/>
      <c r="H101" s="14" t="str">
        <f>IF($A101="","",IF((E101="PTO"),"",(TODAY()-B101)))</f>
        <v/>
      </c>
      <c r="I101" s="15" t="str">
        <f>IF($A101="","",IFERROR((D101/(C101*1000)),0))</f>
        <v/>
      </c>
    </row>
    <row r="102" spans="1:9" x14ac:dyDescent="0.25">
      <c r="B102" s="11"/>
      <c r="C102" s="12"/>
      <c r="D102" s="13"/>
      <c r="F102" s="11"/>
      <c r="H102" s="14" t="str">
        <f>IF($A102="","",IF((E102="PTO"),"",(TODAY()-B102)))</f>
        <v/>
      </c>
      <c r="I102" s="15" t="str">
        <f>IF($A102="","",IFERROR((D102/(C102*1000)),0))</f>
        <v/>
      </c>
    </row>
    <row r="103" spans="1:9" x14ac:dyDescent="0.25">
      <c r="B103" s="11"/>
      <c r="C103" s="12"/>
      <c r="D103" s="13"/>
      <c r="F103" s="11"/>
      <c r="H103" s="14" t="str">
        <f>IF($A103="","",IF((E103="PTO"),"",(TODAY()-B103)))</f>
        <v/>
      </c>
      <c r="I103" s="15" t="str">
        <f>IF($A103="","",IFERROR((D103/(C103*1000)),0))</f>
        <v/>
      </c>
    </row>
    <row r="104" spans="1:9" x14ac:dyDescent="0.25">
      <c r="B104" s="11"/>
      <c r="C104" s="12"/>
      <c r="D104" s="13"/>
      <c r="F104" s="11"/>
      <c r="H104" s="14" t="str">
        <f>IF($A104="","",IF((E104="PTO"),"",(TODAY()-B104)))</f>
        <v/>
      </c>
      <c r="I104" s="15" t="str">
        <f>IF($A104="","",IFERROR((D104/(C104*1000)),0))</f>
        <v/>
      </c>
    </row>
    <row r="105" spans="1:9" x14ac:dyDescent="0.25">
      <c r="B105" s="11"/>
      <c r="C105" s="12"/>
      <c r="D105" s="13"/>
      <c r="F105" s="11"/>
      <c r="H105" s="14" t="str">
        <f>IF($A105="","",IF((E105="PTO"),"",(TODAY()-B105)))</f>
        <v/>
      </c>
      <c r="I105" s="15" t="str">
        <f>IF($A105="","",IFERROR((D105/(C105*1000)),0))</f>
        <v/>
      </c>
    </row>
    <row r="106" spans="1:9" x14ac:dyDescent="0.25">
      <c r="B106" s="11"/>
      <c r="C106" s="12"/>
      <c r="D106" s="13"/>
      <c r="F106" s="11"/>
      <c r="H106" s="14" t="str">
        <f>IF($A106="","",IF((E106="PTO"),"",(TODAY()-B106)))</f>
        <v/>
      </c>
      <c r="I106" s="15" t="str">
        <f>IF($A106="","",IFERROR((D106/(C106*1000)),0))</f>
        <v/>
      </c>
    </row>
    <row r="107" spans="1:9" x14ac:dyDescent="0.25">
      <c r="B107" s="11"/>
      <c r="C107" s="12"/>
      <c r="D107" s="13"/>
      <c r="F107" s="11"/>
      <c r="H107" s="14" t="str">
        <f>IF($A107="","",IF((E107="PTO"),"",(TODAY()-B107)))</f>
        <v/>
      </c>
      <c r="I107" s="15" t="str">
        <f>IF($A107="","",IFERROR((D107/(C107*1000)),0))</f>
        <v/>
      </c>
    </row>
    <row r="108" spans="1:9" x14ac:dyDescent="0.25">
      <c r="B108" s="11"/>
      <c r="C108" s="12"/>
      <c r="D108" s="13"/>
      <c r="F108" s="11"/>
      <c r="H108" s="14" t="str">
        <f>IF($A108="","",IF((E108="PTO"),"",(TODAY()-B108)))</f>
        <v/>
      </c>
      <c r="I108" s="15" t="str">
        <f>IF($A108="","",IFERROR((D108/(C108*1000)),0))</f>
        <v/>
      </c>
    </row>
    <row r="109" spans="1:9" x14ac:dyDescent="0.25">
      <c r="B109" s="11"/>
      <c r="C109" s="12"/>
      <c r="D109" s="13"/>
      <c r="F109" s="11"/>
      <c r="H109" s="14" t="str">
        <f>IF($A109="","",IF((E109="PTO"),"",(TODAY()-B109)))</f>
        <v/>
      </c>
      <c r="I109" s="15" t="str">
        <f>IF($A109="","",IFERROR((D109/(C109*1000)),0))</f>
        <v/>
      </c>
    </row>
    <row r="110" spans="1:9" x14ac:dyDescent="0.25">
      <c r="B110" s="11"/>
      <c r="C110" s="12"/>
      <c r="D110" s="13"/>
      <c r="F110" s="11"/>
      <c r="H110" s="14" t="str">
        <f>IF($A110="","",IF((E110="PTO"),"",(TODAY()-B110)))</f>
        <v/>
      </c>
      <c r="I110" s="15" t="str">
        <f>IF($A110="","",IFERROR((D110/(C110*1000)),0))</f>
        <v/>
      </c>
    </row>
    <row r="111" spans="1:9" x14ac:dyDescent="0.25">
      <c r="B111" s="11"/>
      <c r="C111" s="12"/>
      <c r="D111" s="13"/>
      <c r="F111" s="11"/>
      <c r="H111" s="14" t="str">
        <f>IF($A111="","",IF((E111="PTO"),"",(TODAY()-B111)))</f>
        <v/>
      </c>
      <c r="I111" s="15" t="str">
        <f>IF($A111="","",IFERROR((D111/(C111*1000)),0))</f>
        <v/>
      </c>
    </row>
    <row r="112" spans="1:9" x14ac:dyDescent="0.25">
      <c r="B112" s="11"/>
      <c r="C112" s="12"/>
      <c r="D112" s="13"/>
      <c r="F112" s="11"/>
      <c r="H112" s="14" t="str">
        <f>IF($A112="","",IF((E112="PTO"),"",(TODAY()-B112)))</f>
        <v/>
      </c>
      <c r="I112" s="15" t="str">
        <f>IF($A112="","",IFERROR((D112/(C112*1000)),0))</f>
        <v/>
      </c>
    </row>
    <row r="113" spans="1:9" x14ac:dyDescent="0.25">
      <c r="B113" s="11"/>
      <c r="C113" s="12"/>
      <c r="D113" s="13"/>
      <c r="F113" s="11"/>
      <c r="H113" s="14" t="str">
        <f>IF($A113="","",IF((E113="PTO"),"",(TODAY()-B113)))</f>
        <v/>
      </c>
      <c r="I113" s="15" t="str">
        <f>IF($A113="","",IFERROR((D113/(C113*1000)),0))</f>
        <v/>
      </c>
    </row>
    <row r="114" spans="1:9" x14ac:dyDescent="0.25">
      <c r="B114" s="11"/>
      <c r="C114" s="12"/>
      <c r="D114" s="13"/>
      <c r="F114" s="11"/>
      <c r="H114" s="14" t="str">
        <f>IF($A114="","",IF((E114="PTO"),"",(TODAY()-B114)))</f>
        <v/>
      </c>
      <c r="I114" s="15" t="str">
        <f>IF($A114="","",IFERROR((D114/(C114*1000)),0))</f>
        <v/>
      </c>
    </row>
    <row r="115" spans="1:9" x14ac:dyDescent="0.25">
      <c r="B115" s="11"/>
      <c r="C115" s="12"/>
      <c r="D115" s="13"/>
      <c r="F115" s="11"/>
      <c r="H115" s="14" t="str">
        <f>IF($A115="","",IF((E115="PTO"),"",(TODAY()-B115)))</f>
        <v/>
      </c>
      <c r="I115" s="15" t="str">
        <f>IF($A115="","",IFERROR((D115/(C115*1000)),0))</f>
        <v/>
      </c>
    </row>
    <row r="116" spans="1:9" x14ac:dyDescent="0.25">
      <c r="B116" s="11"/>
      <c r="C116" s="12"/>
      <c r="D116" s="13"/>
      <c r="F116" s="11"/>
      <c r="H116" s="14" t="str">
        <f>IF($A116="","",IF((E116="PTO"),"",(TODAY()-B116)))</f>
        <v/>
      </c>
      <c r="I116" s="15" t="str">
        <f>IF($A116="","",IFERROR((D116/(C116*1000)),0))</f>
        <v/>
      </c>
    </row>
    <row r="117" spans="1:9" x14ac:dyDescent="0.25">
      <c r="B117" s="11"/>
      <c r="C117" s="12"/>
      <c r="D117" s="13"/>
      <c r="F117" s="11"/>
      <c r="H117" s="14" t="str">
        <f>IF($A117="","",IF((E117="PTO"),"",(TODAY()-B117)))</f>
        <v/>
      </c>
      <c r="I117" s="15" t="str">
        <f>IF($A117="","",IFERROR((D117/(C117*1000)),0))</f>
        <v/>
      </c>
    </row>
    <row r="118" spans="1:9" x14ac:dyDescent="0.25">
      <c r="B118" s="11"/>
      <c r="C118" s="12"/>
      <c r="D118" s="13"/>
      <c r="F118" s="11"/>
      <c r="H118" s="14" t="str">
        <f>IF($A118="","",IF((E118="PTO"),"",(TODAY()-B118)))</f>
        <v/>
      </c>
      <c r="I118" s="15" t="str">
        <f>IF($A118="","",IFERROR((D118/(C118*1000)),0))</f>
        <v/>
      </c>
    </row>
    <row r="119" spans="1:9" x14ac:dyDescent="0.25">
      <c r="B119" s="11"/>
      <c r="C119" s="12"/>
      <c r="D119" s="13"/>
      <c r="F119" s="11"/>
      <c r="H119" s="14" t="str">
        <f>IF($A119="","",IF((E119="PTO"),"",(TODAY()-B119)))</f>
        <v/>
      </c>
      <c r="I119" s="15" t="str">
        <f>IF($A119="","",IFERROR((D119/(C119*1000)),0))</f>
        <v/>
      </c>
    </row>
    <row r="120" spans="1:9" x14ac:dyDescent="0.25">
      <c r="B120" s="11"/>
      <c r="C120" s="12"/>
      <c r="D120" s="13"/>
      <c r="F120" s="11"/>
      <c r="H120" s="14" t="str">
        <f>IF($A120="","",IF((E120="PTO"),"",(TODAY()-B120)))</f>
        <v/>
      </c>
      <c r="I120" s="15" t="str">
        <f>IF($A120="","",IFERROR((D120/(C120*1000)),0))</f>
        <v/>
      </c>
    </row>
    <row r="121" spans="1:9" x14ac:dyDescent="0.25">
      <c r="B121" s="11"/>
      <c r="C121" s="12"/>
      <c r="D121" s="13"/>
      <c r="F121" s="11"/>
      <c r="H121" s="14" t="str">
        <f>IF($A121="","",IF((E121="PTO"),"",(TODAY()-B121)))</f>
        <v/>
      </c>
      <c r="I121" s="15" t="str">
        <f>IF($A121="","",IFERROR((D121/(C121*1000)),0))</f>
        <v/>
      </c>
    </row>
    <row r="122" spans="1:9" x14ac:dyDescent="0.25">
      <c r="B122" s="11"/>
      <c r="C122" s="12"/>
      <c r="D122" s="13"/>
      <c r="F122" s="11"/>
      <c r="H122" s="14" t="str">
        <f>IF($A122="","",IF((E122="PTO"),"",(TODAY()-B122)))</f>
        <v/>
      </c>
      <c r="I122" s="15" t="str">
        <f>IF($A122="","",IFERROR((D122/(C122*1000)),0))</f>
        <v/>
      </c>
    </row>
    <row r="123" spans="1:9" x14ac:dyDescent="0.25">
      <c r="B123" s="11"/>
      <c r="C123" s="12"/>
      <c r="D123" s="13"/>
      <c r="F123" s="11"/>
      <c r="H123" s="14" t="str">
        <f>IF($A123="","",IF((E123="PTO"),"",(TODAY()-B123)))</f>
        <v/>
      </c>
      <c r="I123" s="15" t="str">
        <f>IF($A123="","",IFERROR((D123/(C123*1000)),0))</f>
        <v/>
      </c>
    </row>
    <row r="124" spans="1:9" x14ac:dyDescent="0.25">
      <c r="B124" s="11"/>
      <c r="C124" s="12"/>
      <c r="D124" s="13"/>
      <c r="F124" s="11"/>
      <c r="H124" s="14" t="str">
        <f>IF($A124="","",IF((E124="PTO"),"",(TODAY()-B124)))</f>
        <v/>
      </c>
      <c r="I124" s="15" t="str">
        <f>IF($A124="","",IFERROR((D124/(C124*1000)),0))</f>
        <v/>
      </c>
    </row>
    <row r="125" spans="1:9" x14ac:dyDescent="0.25">
      <c r="B125" s="11"/>
      <c r="C125" s="12"/>
      <c r="D125" s="13"/>
      <c r="F125" s="11"/>
      <c r="H125" s="14" t="str">
        <f>IF($A125="","",IF((E125="PTO"),"",(TODAY()-B125)))</f>
        <v/>
      </c>
      <c r="I125" s="15" t="str">
        <f>IF($A125="","",IFERROR((D125/(C125*1000)),0))</f>
        <v/>
      </c>
    </row>
    <row r="126" spans="1:9" x14ac:dyDescent="0.25">
      <c r="B126" s="11"/>
      <c r="C126" s="12"/>
      <c r="D126" s="13"/>
      <c r="F126" s="11"/>
      <c r="H126" s="14" t="str">
        <f>IF($A126="","",IF((E126="PTO"),"",(TODAY()-B126)))</f>
        <v/>
      </c>
      <c r="I126" s="15" t="str">
        <f>IF($A126="","",IFERROR((D126/(C126*1000)),0))</f>
        <v/>
      </c>
    </row>
    <row r="127" spans="1:9" x14ac:dyDescent="0.25">
      <c r="B127" s="11"/>
      <c r="C127" s="12"/>
      <c r="D127" s="13"/>
      <c r="F127" s="11"/>
      <c r="H127" s="14" t="str">
        <f>IF($A127="","",IF((E127="PTO"),"",(TODAY()-B127)))</f>
        <v/>
      </c>
      <c r="I127" s="15" t="str">
        <f>IF($A127="","",IFERROR((D127/(C127*1000)),0))</f>
        <v/>
      </c>
    </row>
    <row r="128" spans="1:9" x14ac:dyDescent="0.25">
      <c r="B128" s="11"/>
      <c r="C128" s="12"/>
      <c r="D128" s="13"/>
      <c r="F128" s="11"/>
      <c r="H128" s="14" t="str">
        <f>IF($A128="","",IF((E128="PTO"),"",(TODAY()-B128)))</f>
        <v/>
      </c>
      <c r="I128" s="15" t="str">
        <f>IF($A128="","",IFERROR((D128/(C128*1000)),0))</f>
        <v/>
      </c>
    </row>
    <row r="129" spans="1:9" x14ac:dyDescent="0.25">
      <c r="B129" s="11"/>
      <c r="C129" s="12"/>
      <c r="D129" s="13"/>
      <c r="F129" s="11"/>
      <c r="H129" s="14" t="str">
        <f>IF($A129="","",IF((E129="PTO"),"",(TODAY()-B129)))</f>
        <v/>
      </c>
      <c r="I129" s="15" t="str">
        <f>IF($A129="","",IFERROR((D129/(C129*1000)),0))</f>
        <v/>
      </c>
    </row>
    <row r="130" spans="1:9" x14ac:dyDescent="0.25">
      <c r="B130" s="11"/>
      <c r="C130" s="12"/>
      <c r="D130" s="13"/>
      <c r="F130" s="11"/>
      <c r="H130" s="14" t="str">
        <f>IF($A130="","",IF((E130="PTO"),"",(TODAY()-B130)))</f>
        <v/>
      </c>
      <c r="I130" s="15" t="str">
        <f>IF($A130="","",IFERROR((D130/(C130*1000)),0))</f>
        <v/>
      </c>
    </row>
    <row r="131" spans="1:9" x14ac:dyDescent="0.25">
      <c r="B131" s="11"/>
      <c r="C131" s="12"/>
      <c r="D131" s="13"/>
      <c r="F131" s="11"/>
      <c r="H131" s="14" t="str">
        <f>IF($A131="","",IF((E131="PTO"),"",(TODAY()-B131)))</f>
        <v/>
      </c>
      <c r="I131" s="15" t="str">
        <f>IF($A131="","",IFERROR((D131/(C131*1000)),0))</f>
        <v/>
      </c>
    </row>
    <row r="132" spans="1:9" x14ac:dyDescent="0.25">
      <c r="B132" s="11"/>
      <c r="C132" s="12"/>
      <c r="D132" s="13"/>
      <c r="F132" s="11"/>
      <c r="H132" s="14" t="str">
        <f>IF($A132="","",IF((E132="PTO"),"",(TODAY()-B132)))</f>
        <v/>
      </c>
      <c r="I132" s="15" t="str">
        <f>IF($A132="","",IFERROR((D132/(C132*1000)),0))</f>
        <v/>
      </c>
    </row>
    <row r="133" spans="1:9" x14ac:dyDescent="0.25">
      <c r="B133" s="11"/>
      <c r="C133" s="12"/>
      <c r="D133" s="13"/>
      <c r="F133" s="11"/>
      <c r="H133" s="14" t="str">
        <f>IF($A133="","",IF((E133="PTO"),"",(TODAY()-B133)))</f>
        <v/>
      </c>
      <c r="I133" s="15" t="str">
        <f>IF($A133="","",IFERROR((D133/(C133*1000)),0))</f>
        <v/>
      </c>
    </row>
    <row r="134" spans="1:9" x14ac:dyDescent="0.25">
      <c r="B134" s="11"/>
      <c r="C134" s="12"/>
      <c r="D134" s="13"/>
      <c r="F134" s="11"/>
      <c r="H134" s="14" t="str">
        <f>IF($A134="","",IF((E134="PTO"),"",(TODAY()-B134)))</f>
        <v/>
      </c>
      <c r="I134" s="15" t="str">
        <f>IF($A134="","",IFERROR((D134/(C134*1000)),0))</f>
        <v/>
      </c>
    </row>
    <row r="135" spans="1:9" x14ac:dyDescent="0.25">
      <c r="B135" s="11"/>
      <c r="C135" s="12"/>
      <c r="D135" s="13"/>
      <c r="F135" s="11"/>
      <c r="H135" s="14" t="str">
        <f>IF($A135="","",IF((E135="PTO"),"",(TODAY()-B135)))</f>
        <v/>
      </c>
      <c r="I135" s="15" t="str">
        <f>IF($A135="","",IFERROR((D135/(C135*1000)),0))</f>
        <v/>
      </c>
    </row>
    <row r="136" spans="1:9" x14ac:dyDescent="0.25">
      <c r="B136" s="11"/>
      <c r="C136" s="12"/>
      <c r="D136" s="13"/>
      <c r="F136" s="11"/>
      <c r="H136" s="14" t="str">
        <f>IF($A136="","",IF((E136="PTO"),"",(TODAY()-B136)))</f>
        <v/>
      </c>
      <c r="I136" s="15" t="str">
        <f>IF($A136="","",IFERROR((D136/(C136*1000)),0))</f>
        <v/>
      </c>
    </row>
    <row r="137" spans="1:9" x14ac:dyDescent="0.25">
      <c r="B137" s="11"/>
      <c r="C137" s="12"/>
      <c r="D137" s="13"/>
      <c r="F137" s="11"/>
      <c r="H137" s="14" t="str">
        <f>IF($A137="","",IF((E137="PTO"),"",(TODAY()-B137)))</f>
        <v/>
      </c>
      <c r="I137" s="15" t="str">
        <f>IF($A137="","",IFERROR((D137/(C137*1000)),0))</f>
        <v/>
      </c>
    </row>
    <row r="138" spans="1:9" x14ac:dyDescent="0.25">
      <c r="B138" s="11"/>
      <c r="C138" s="12"/>
      <c r="D138" s="13"/>
      <c r="F138" s="11"/>
      <c r="H138" s="14" t="str">
        <f>IF($A138="","",IF((E138="PTO"),"",(TODAY()-B138)))</f>
        <v/>
      </c>
      <c r="I138" s="15" t="str">
        <f>IF($A138="","",IFERROR((D138/(C138*1000)),0))</f>
        <v/>
      </c>
    </row>
    <row r="139" spans="1:9" x14ac:dyDescent="0.25">
      <c r="B139" s="11"/>
      <c r="C139" s="12"/>
      <c r="D139" s="13"/>
      <c r="F139" s="11"/>
      <c r="H139" s="14" t="str">
        <f>IF($A139="","",IF((E139="PTO"),"",(TODAY()-B139)))</f>
        <v/>
      </c>
      <c r="I139" s="15" t="str">
        <f>IF($A139="","",IFERROR((D139/(C139*1000)),0))</f>
        <v/>
      </c>
    </row>
    <row r="140" spans="1:9" x14ac:dyDescent="0.25">
      <c r="B140" s="11"/>
      <c r="C140" s="12"/>
      <c r="D140" s="13"/>
      <c r="F140" s="11"/>
      <c r="H140" s="14" t="str">
        <f>IF($A140="","",IF((E140="PTO"),"",(TODAY()-B140)))</f>
        <v/>
      </c>
      <c r="I140" s="15" t="str">
        <f>IF($A140="","",IFERROR((D140/(C140*1000)),0))</f>
        <v/>
      </c>
    </row>
    <row r="141" spans="1:9" x14ac:dyDescent="0.25">
      <c r="B141" s="11"/>
      <c r="C141" s="12"/>
      <c r="D141" s="13"/>
      <c r="F141" s="11"/>
      <c r="H141" s="14" t="str">
        <f>IF($A141="","",IF((E141="PTO"),"",(TODAY()-B141)))</f>
        <v/>
      </c>
      <c r="I141" s="15" t="str">
        <f>IF($A141="","",IFERROR((D141/(C141*1000)),0))</f>
        <v/>
      </c>
    </row>
    <row r="142" spans="1:9" x14ac:dyDescent="0.25">
      <c r="B142" s="11"/>
      <c r="C142" s="12"/>
      <c r="D142" s="13"/>
      <c r="F142" s="11"/>
      <c r="H142" s="14" t="str">
        <f>IF($A142="","",IF((E142="PTO"),"",(TODAY()-B142)))</f>
        <v/>
      </c>
      <c r="I142" s="15" t="str">
        <f>IF($A142="","",IFERROR((D142/(C142*1000)),0))</f>
        <v/>
      </c>
    </row>
    <row r="143" spans="1:9" x14ac:dyDescent="0.25">
      <c r="B143" s="11"/>
      <c r="C143" s="12"/>
      <c r="D143" s="13"/>
      <c r="F143" s="11"/>
      <c r="H143" s="14" t="str">
        <f>IF($A143="","",IF((E143="PTO"),"",(TODAY()-B143)))</f>
        <v/>
      </c>
      <c r="I143" s="15" t="str">
        <f>IF($A143="","",IFERROR((D143/(C143*1000)),0))</f>
        <v/>
      </c>
    </row>
    <row r="144" spans="1:9" x14ac:dyDescent="0.25">
      <c r="B144" s="11"/>
      <c r="C144" s="12"/>
      <c r="D144" s="13"/>
      <c r="F144" s="11"/>
      <c r="H144" s="14" t="str">
        <f>IF($A144="","",IF((E144="PTO"),"",(TODAY()-B144)))</f>
        <v/>
      </c>
      <c r="I144" s="15" t="str">
        <f>IF($A144="","",IFERROR((D144/(C144*1000)),0))</f>
        <v/>
      </c>
    </row>
    <row r="145" spans="1:9" x14ac:dyDescent="0.25">
      <c r="B145" s="11"/>
      <c r="C145" s="12"/>
      <c r="D145" s="13"/>
      <c r="F145" s="11"/>
      <c r="H145" s="14" t="str">
        <f>IF($A145="","",IF((E145="PTO"),"",(TODAY()-B145)))</f>
        <v/>
      </c>
      <c r="I145" s="15" t="str">
        <f>IF($A145="","",IFERROR((D145/(C145*1000)),0))</f>
        <v/>
      </c>
    </row>
    <row r="146" spans="1:9" x14ac:dyDescent="0.25">
      <c r="B146" s="11"/>
      <c r="C146" s="12"/>
      <c r="D146" s="13"/>
      <c r="F146" s="11"/>
      <c r="H146" s="14" t="str">
        <f>IF($A146="","",IF((E146="PTO"),"",(TODAY()-B146)))</f>
        <v/>
      </c>
      <c r="I146" s="15" t="str">
        <f>IF($A146="","",IFERROR((D146/(C146*1000)),0))</f>
        <v/>
      </c>
    </row>
    <row r="147" spans="1:9" x14ac:dyDescent="0.25">
      <c r="B147" s="11"/>
      <c r="C147" s="12"/>
      <c r="D147" s="13"/>
      <c r="F147" s="11"/>
      <c r="H147" s="14" t="str">
        <f>IF($A147="","",IF((E147="PTO"),"",(TODAY()-B147)))</f>
        <v/>
      </c>
      <c r="I147" s="15" t="str">
        <f>IF($A147="","",IFERROR((D147/(C147*1000)),0))</f>
        <v/>
      </c>
    </row>
    <row r="148" spans="1:9" x14ac:dyDescent="0.25">
      <c r="B148" s="11"/>
      <c r="C148" s="12"/>
      <c r="D148" s="13"/>
      <c r="F148" s="11"/>
      <c r="H148" s="14" t="str">
        <f>IF($A148="","",IF((E148="PTO"),"",(TODAY()-B148)))</f>
        <v/>
      </c>
      <c r="I148" s="15" t="str">
        <f>IF($A148="","",IFERROR((D148/(C148*1000)),0))</f>
        <v/>
      </c>
    </row>
    <row r="149" spans="1:9" x14ac:dyDescent="0.25">
      <c r="B149" s="11"/>
      <c r="C149" s="12"/>
      <c r="D149" s="13"/>
      <c r="F149" s="11"/>
      <c r="H149" s="14" t="str">
        <f>IF($A149="","",IF((E149="PTO"),"",(TODAY()-B149)))</f>
        <v/>
      </c>
      <c r="I149" s="15" t="str">
        <f>IF($A149="","",IFERROR((D149/(C149*1000)),0))</f>
        <v/>
      </c>
    </row>
    <row r="150" spans="1:9" x14ac:dyDescent="0.25">
      <c r="B150" s="11"/>
      <c r="C150" s="12"/>
      <c r="D150" s="13"/>
      <c r="F150" s="11"/>
      <c r="H150" s="14" t="str">
        <f>IF($A150="","",IF((E150="PTO"),"",(TODAY()-B150)))</f>
        <v/>
      </c>
      <c r="I150" s="15" t="str">
        <f>IF($A150="","",IFERROR((D150/(C150*1000)),0))</f>
        <v/>
      </c>
    </row>
    <row r="151" spans="1:9" x14ac:dyDescent="0.25">
      <c r="B151" s="11"/>
      <c r="C151" s="12"/>
      <c r="D151" s="13"/>
      <c r="F151" s="11"/>
      <c r="H151" s="14" t="str">
        <f>IF($A151="","",IF((E151="PTO"),"",(TODAY()-B151)))</f>
        <v/>
      </c>
      <c r="I151" s="15" t="str">
        <f>IF($A151="","",IFERROR((D151/(C151*1000)),0))</f>
        <v/>
      </c>
    </row>
    <row r="152" spans="1:9" x14ac:dyDescent="0.25">
      <c r="B152" s="11"/>
      <c r="C152" s="12"/>
      <c r="D152" s="13"/>
      <c r="F152" s="11"/>
      <c r="H152" s="14" t="str">
        <f>IF($A152="","",IF((E152="PTO"),"",(TODAY()-B152)))</f>
        <v/>
      </c>
      <c r="I152" s="15" t="str">
        <f>IF($A152="","",IFERROR((D152/(C152*1000)),0))</f>
        <v/>
      </c>
    </row>
    <row r="153" spans="1:9" x14ac:dyDescent="0.25">
      <c r="B153" s="11"/>
      <c r="C153" s="12"/>
      <c r="D153" s="13"/>
      <c r="F153" s="11"/>
      <c r="H153" s="14" t="str">
        <f>IF($A153="","",IF((E153="PTO"),"",(TODAY()-B153)))</f>
        <v/>
      </c>
      <c r="I153" s="15" t="str">
        <f>IF($A153="","",IFERROR((D153/(C153*1000)),0))</f>
        <v/>
      </c>
    </row>
    <row r="154" spans="1:9" x14ac:dyDescent="0.25">
      <c r="B154" s="11"/>
      <c r="C154" s="12"/>
      <c r="D154" s="13"/>
      <c r="F154" s="11"/>
      <c r="H154" s="14" t="str">
        <f>IF($A154="","",IF((E154="PTO"),"",(TODAY()-B154)))</f>
        <v/>
      </c>
      <c r="I154" s="15" t="str">
        <f>IF($A154="","",IFERROR((D154/(C154*1000)),0))</f>
        <v/>
      </c>
    </row>
    <row r="155" spans="1:9" x14ac:dyDescent="0.25">
      <c r="B155" s="11"/>
      <c r="C155" s="12"/>
      <c r="D155" s="13"/>
      <c r="F155" s="11"/>
      <c r="H155" s="14" t="str">
        <f>IF($A155="","",IF((E155="PTO"),"",(TODAY()-B155)))</f>
        <v/>
      </c>
      <c r="I155" s="15" t="str">
        <f>IF($A155="","",IFERROR((D155/(C155*1000)),0))</f>
        <v/>
      </c>
    </row>
    <row r="156" spans="1:9" x14ac:dyDescent="0.25">
      <c r="B156" s="11"/>
      <c r="C156" s="12"/>
      <c r="D156" s="13"/>
      <c r="F156" s="11"/>
      <c r="H156" s="14" t="str">
        <f>IF($A156="","",IF((E156="PTO"),"",(TODAY()-B156)))</f>
        <v/>
      </c>
      <c r="I156" s="15" t="str">
        <f>IF($A156="","",IFERROR((D156/(C156*1000)),0))</f>
        <v/>
      </c>
    </row>
    <row r="157" spans="1:9" x14ac:dyDescent="0.25">
      <c r="B157" s="11"/>
      <c r="C157" s="12"/>
      <c r="D157" s="13"/>
      <c r="F157" s="11"/>
      <c r="H157" s="14" t="str">
        <f>IF($A157="","",IF((E157="PTO"),"",(TODAY()-B157)))</f>
        <v/>
      </c>
      <c r="I157" s="15" t="str">
        <f>IF($A157="","",IFERROR((D157/(C157*1000)),0))</f>
        <v/>
      </c>
    </row>
    <row r="158" spans="1:9" x14ac:dyDescent="0.25">
      <c r="B158" s="11"/>
      <c r="C158" s="12"/>
      <c r="D158" s="13"/>
      <c r="F158" s="11"/>
      <c r="H158" s="14" t="str">
        <f>IF($A158="","",IF((E158="PTO"),"",(TODAY()-B158)))</f>
        <v/>
      </c>
      <c r="I158" s="15" t="str">
        <f>IF($A158="","",IFERROR((D158/(C158*1000)),0))</f>
        <v/>
      </c>
    </row>
    <row r="159" spans="1:9" x14ac:dyDescent="0.25">
      <c r="B159" s="11"/>
      <c r="C159" s="12"/>
      <c r="D159" s="13"/>
      <c r="F159" s="11"/>
      <c r="H159" s="14" t="str">
        <f>IF($A159="","",IF((E159="PTO"),"",(TODAY()-B159)))</f>
        <v/>
      </c>
      <c r="I159" s="15" t="str">
        <f>IF($A159="","",IFERROR((D159/(C159*1000)),0))</f>
        <v/>
      </c>
    </row>
    <row r="160" spans="1:9" x14ac:dyDescent="0.25">
      <c r="B160" s="11"/>
      <c r="C160" s="12"/>
      <c r="D160" s="13"/>
      <c r="F160" s="11"/>
      <c r="H160" s="14" t="str">
        <f>IF($A160="","",IF((E160="PTO"),"",(TODAY()-B160)))</f>
        <v/>
      </c>
      <c r="I160" s="15" t="str">
        <f>IF($A160="","",IFERROR((D160/(C160*1000)),0))</f>
        <v/>
      </c>
    </row>
    <row r="161" spans="1:9" x14ac:dyDescent="0.25">
      <c r="B161" s="11"/>
      <c r="C161" s="12"/>
      <c r="D161" s="13"/>
      <c r="F161" s="11"/>
      <c r="H161" s="14" t="str">
        <f>IF($A161="","",IF((E161="PTO"),"",(TODAY()-B161)))</f>
        <v/>
      </c>
      <c r="I161" s="15" t="str">
        <f>IF($A161="","",IFERROR((D161/(C161*1000)),0))</f>
        <v/>
      </c>
    </row>
    <row r="162" spans="1:9" x14ac:dyDescent="0.25">
      <c r="B162" s="11"/>
      <c r="C162" s="12"/>
      <c r="D162" s="13"/>
      <c r="F162" s="11"/>
      <c r="H162" s="14" t="str">
        <f>IF($A162="","",IF((E162="PTO"),"",(TODAY()-B162)))</f>
        <v/>
      </c>
      <c r="I162" s="15" t="str">
        <f>IF($A162="","",IFERROR((D162/(C162*1000)),0))</f>
        <v/>
      </c>
    </row>
    <row r="163" spans="1:9" x14ac:dyDescent="0.25">
      <c r="B163" s="11"/>
      <c r="C163" s="12"/>
      <c r="D163" s="13"/>
      <c r="F163" s="11"/>
      <c r="H163" s="14" t="str">
        <f>IF($A163="","",IF((E163="PTO"),"",(TODAY()-B163)))</f>
        <v/>
      </c>
      <c r="I163" s="15" t="str">
        <f>IF($A163="","",IFERROR((D163/(C163*1000)),0))</f>
        <v/>
      </c>
    </row>
    <row r="164" spans="1:9" x14ac:dyDescent="0.25">
      <c r="B164" s="11"/>
      <c r="C164" s="12"/>
      <c r="D164" s="13"/>
      <c r="F164" s="11"/>
      <c r="H164" s="14" t="str">
        <f>IF($A164="","",IF((E164="PTO"),"",(TODAY()-B164)))</f>
        <v/>
      </c>
      <c r="I164" s="15" t="str">
        <f>IF($A164="","",IFERROR((D164/(C164*1000)),0))</f>
        <v/>
      </c>
    </row>
    <row r="165" spans="1:9" x14ac:dyDescent="0.25">
      <c r="B165" s="11"/>
      <c r="C165" s="12"/>
      <c r="D165" s="13"/>
      <c r="F165" s="11"/>
      <c r="H165" s="14" t="str">
        <f>IF($A165="","",IF((E165="PTO"),"",(TODAY()-B165)))</f>
        <v/>
      </c>
      <c r="I165" s="15" t="str">
        <f>IF($A165="","",IFERROR((D165/(C165*1000)),0))</f>
        <v/>
      </c>
    </row>
    <row r="166" spans="1:9" x14ac:dyDescent="0.25">
      <c r="B166" s="11"/>
      <c r="C166" s="12"/>
      <c r="D166" s="13"/>
      <c r="F166" s="11"/>
      <c r="H166" s="14" t="str">
        <f>IF($A166="","",IF((E166="PTO"),"",(TODAY()-B166)))</f>
        <v/>
      </c>
      <c r="I166" s="15" t="str">
        <f>IF($A166="","",IFERROR((D166/(C166*1000)),0))</f>
        <v/>
      </c>
    </row>
    <row r="167" spans="1:9" x14ac:dyDescent="0.25">
      <c r="B167" s="11"/>
      <c r="C167" s="12"/>
      <c r="D167" s="13"/>
      <c r="F167" s="11"/>
      <c r="H167" s="14" t="str">
        <f>IF($A167="","",IF((E167="PTO"),"",(TODAY()-B167)))</f>
        <v/>
      </c>
      <c r="I167" s="15" t="str">
        <f>IF($A167="","",IFERROR((D167/(C167*1000)),0))</f>
        <v/>
      </c>
    </row>
    <row r="168" spans="1:9" x14ac:dyDescent="0.25">
      <c r="B168" s="11"/>
      <c r="C168" s="12"/>
      <c r="D168" s="13"/>
      <c r="F168" s="11"/>
      <c r="H168" s="14" t="str">
        <f>IF($A168="","",IF((E168="PTO"),"",(TODAY()-B168)))</f>
        <v/>
      </c>
      <c r="I168" s="15" t="str">
        <f>IF($A168="","",IFERROR((D168/(C168*1000)),0))</f>
        <v/>
      </c>
    </row>
    <row r="169" spans="1:9" x14ac:dyDescent="0.25">
      <c r="B169" s="11"/>
      <c r="C169" s="12"/>
      <c r="D169" s="13"/>
      <c r="F169" s="11"/>
      <c r="H169" s="14" t="str">
        <f>IF($A169="","",IF((E169="PTO"),"",(TODAY()-B169)))</f>
        <v/>
      </c>
      <c r="I169" s="15" t="str">
        <f>IF($A169="","",IFERROR((D169/(C169*1000)),0))</f>
        <v/>
      </c>
    </row>
    <row r="170" spans="1:9" x14ac:dyDescent="0.25">
      <c r="B170" s="11"/>
      <c r="C170" s="12"/>
      <c r="D170" s="13"/>
      <c r="F170" s="11"/>
      <c r="H170" s="14" t="str">
        <f>IF($A170="","",IF((E170="PTO"),"",(TODAY()-B170)))</f>
        <v/>
      </c>
      <c r="I170" s="15" t="str">
        <f>IF($A170="","",IFERROR((D170/(C170*1000)),0))</f>
        <v/>
      </c>
    </row>
    <row r="171" spans="1:9" x14ac:dyDescent="0.25">
      <c r="B171" s="11"/>
      <c r="C171" s="12"/>
      <c r="D171" s="13"/>
      <c r="F171" s="11"/>
      <c r="H171" s="14" t="str">
        <f>IF($A171="","",IF((E171="PTO"),"",(TODAY()-B171)))</f>
        <v/>
      </c>
      <c r="I171" s="15" t="str">
        <f>IF($A171="","",IFERROR((D171/(C171*1000)),0))</f>
        <v/>
      </c>
    </row>
    <row r="172" spans="1:9" x14ac:dyDescent="0.25">
      <c r="B172" s="11"/>
      <c r="C172" s="12"/>
      <c r="D172" s="13"/>
      <c r="F172" s="11"/>
      <c r="H172" s="14" t="str">
        <f>IF($A172="","",IF((E172="PTO"),"",(TODAY()-B172)))</f>
        <v/>
      </c>
      <c r="I172" s="15" t="str">
        <f>IF($A172="","",IFERROR((D172/(C172*1000)),0))</f>
        <v/>
      </c>
    </row>
    <row r="173" spans="1:9" x14ac:dyDescent="0.25">
      <c r="B173" s="11"/>
      <c r="C173" s="12"/>
      <c r="D173" s="13"/>
      <c r="F173" s="11"/>
      <c r="H173" s="14" t="str">
        <f>IF($A173="","",IF((E173="PTO"),"",(TODAY()-B173)))</f>
        <v/>
      </c>
      <c r="I173" s="15" t="str">
        <f>IF($A173="","",IFERROR((D173/(C173*1000)),0))</f>
        <v/>
      </c>
    </row>
    <row r="174" spans="1:9" x14ac:dyDescent="0.25">
      <c r="B174" s="11"/>
      <c r="C174" s="12"/>
      <c r="D174" s="13"/>
      <c r="F174" s="11"/>
      <c r="H174" s="14" t="str">
        <f>IF($A174="","",IF((E174="PTO"),"",(TODAY()-B174)))</f>
        <v/>
      </c>
      <c r="I174" s="15" t="str">
        <f>IF($A174="","",IFERROR((D174/(C174*1000)),0))</f>
        <v/>
      </c>
    </row>
    <row r="175" spans="1:9" x14ac:dyDescent="0.25">
      <c r="B175" s="11"/>
      <c r="C175" s="12"/>
      <c r="D175" s="13"/>
      <c r="F175" s="11"/>
      <c r="H175" s="14" t="str">
        <f>IF($A175="","",IF((E175="PTO"),"",(TODAY()-B175)))</f>
        <v/>
      </c>
      <c r="I175" s="15" t="str">
        <f>IF($A175="","",IFERROR((D175/(C175*1000)),0))</f>
        <v/>
      </c>
    </row>
    <row r="176" spans="1:9" x14ac:dyDescent="0.25">
      <c r="B176" s="11"/>
      <c r="C176" s="12"/>
      <c r="D176" s="13"/>
      <c r="F176" s="11"/>
      <c r="H176" s="14" t="str">
        <f>IF($A176="","",IF((E176="PTO"),"",(TODAY()-B176)))</f>
        <v/>
      </c>
      <c r="I176" s="15" t="str">
        <f>IF($A176="","",IFERROR((D176/(C176*1000)),0))</f>
        <v/>
      </c>
    </row>
    <row r="177" spans="1:9" x14ac:dyDescent="0.25">
      <c r="B177" s="11"/>
      <c r="C177" s="12"/>
      <c r="D177" s="13"/>
      <c r="F177" s="11"/>
      <c r="H177" s="14" t="str">
        <f>IF($A177="","",IF((E177="PTO"),"",(TODAY()-B177)))</f>
        <v/>
      </c>
      <c r="I177" s="15" t="str">
        <f>IF($A177="","",IFERROR((D177/(C177*1000)),0))</f>
        <v/>
      </c>
    </row>
    <row r="178" spans="1:9" x14ac:dyDescent="0.25">
      <c r="B178" s="11"/>
      <c r="C178" s="12"/>
      <c r="D178" s="13"/>
      <c r="F178" s="11"/>
      <c r="H178" s="14" t="str">
        <f>IF($A178="","",IF((E178="PTO"),"",(TODAY()-B178)))</f>
        <v/>
      </c>
      <c r="I178" s="15" t="str">
        <f>IF($A178="","",IFERROR((D178/(C178*1000)),0))</f>
        <v/>
      </c>
    </row>
    <row r="179" spans="1:9" x14ac:dyDescent="0.25">
      <c r="B179" s="11"/>
      <c r="C179" s="12"/>
      <c r="D179" s="13"/>
      <c r="F179" s="11"/>
      <c r="H179" s="14" t="str">
        <f>IF($A179="","",IF((E179="PTO"),"",(TODAY()-B179)))</f>
        <v/>
      </c>
      <c r="I179" s="15" t="str">
        <f>IF($A179="","",IFERROR((D179/(C179*1000)),0))</f>
        <v/>
      </c>
    </row>
    <row r="180" spans="1:9" x14ac:dyDescent="0.25">
      <c r="B180" s="11"/>
      <c r="C180" s="12"/>
      <c r="D180" s="13"/>
      <c r="F180" s="11"/>
      <c r="H180" s="14" t="str">
        <f>IF($A180="","",IF((E180="PTO"),"",(TODAY()-B180)))</f>
        <v/>
      </c>
      <c r="I180" s="15" t="str">
        <f>IF($A180="","",IFERROR((D180/(C180*1000)),0))</f>
        <v/>
      </c>
    </row>
    <row r="181" spans="1:9" x14ac:dyDescent="0.25">
      <c r="B181" s="11"/>
      <c r="C181" s="12"/>
      <c r="D181" s="13"/>
      <c r="F181" s="11"/>
      <c r="H181" s="14" t="str">
        <f>IF($A181="","",IF((E181="PTO"),"",(TODAY()-B181)))</f>
        <v/>
      </c>
      <c r="I181" s="15" t="str">
        <f>IF($A181="","",IFERROR((D181/(C181*1000)),0))</f>
        <v/>
      </c>
    </row>
    <row r="182" spans="1:9" x14ac:dyDescent="0.25">
      <c r="B182" s="11"/>
      <c r="C182" s="12"/>
      <c r="D182" s="13"/>
      <c r="F182" s="11"/>
      <c r="H182" s="14" t="str">
        <f>IF($A182="","",IF((E182="PTO"),"",(TODAY()-B182)))</f>
        <v/>
      </c>
      <c r="I182" s="15" t="str">
        <f>IF($A182="","",IFERROR((D182/(C182*1000)),0))</f>
        <v/>
      </c>
    </row>
    <row r="183" spans="1:9" x14ac:dyDescent="0.25">
      <c r="B183" s="11"/>
      <c r="C183" s="12"/>
      <c r="D183" s="13"/>
      <c r="F183" s="11"/>
      <c r="H183" s="14" t="str">
        <f>IF($A183="","",IF((E183="PTO"),"",(TODAY()-B183)))</f>
        <v/>
      </c>
      <c r="I183" s="15" t="str">
        <f>IF($A183="","",IFERROR((D183/(C183*1000)),0))</f>
        <v/>
      </c>
    </row>
    <row r="184" spans="1:9" x14ac:dyDescent="0.25">
      <c r="B184" s="11"/>
      <c r="C184" s="12"/>
      <c r="D184" s="13"/>
      <c r="F184" s="11"/>
      <c r="H184" s="14" t="str">
        <f>IF($A184="","",IF((E184="PTO"),"",(TODAY()-B184)))</f>
        <v/>
      </c>
      <c r="I184" s="15" t="str">
        <f>IF($A184="","",IFERROR((D184/(C184*1000)),0))</f>
        <v/>
      </c>
    </row>
    <row r="185" spans="1:9" x14ac:dyDescent="0.25">
      <c r="B185" s="11"/>
      <c r="C185" s="12"/>
      <c r="D185" s="13"/>
      <c r="F185" s="11"/>
      <c r="H185" s="14" t="str">
        <f>IF($A185="","",IF((E185="PTO"),"",(TODAY()-B185)))</f>
        <v/>
      </c>
      <c r="I185" s="15" t="str">
        <f>IF($A185="","",IFERROR((D185/(C185*1000)),0))</f>
        <v/>
      </c>
    </row>
    <row r="186" spans="1:9" x14ac:dyDescent="0.25">
      <c r="B186" s="11"/>
      <c r="C186" s="12"/>
      <c r="D186" s="13"/>
      <c r="F186" s="11"/>
      <c r="H186" s="14" t="str">
        <f>IF($A186="","",IF((E186="PTO"),"",(TODAY()-B186)))</f>
        <v/>
      </c>
      <c r="I186" s="15" t="str">
        <f>IF($A186="","",IFERROR((D186/(C186*1000)),0))</f>
        <v/>
      </c>
    </row>
    <row r="187" spans="1:9" x14ac:dyDescent="0.25">
      <c r="B187" s="11"/>
      <c r="C187" s="12"/>
      <c r="D187" s="13"/>
      <c r="F187" s="11"/>
      <c r="H187" s="14" t="str">
        <f>IF($A187="","",IF((E187="PTO"),"",(TODAY()-B187)))</f>
        <v/>
      </c>
      <c r="I187" s="15" t="str">
        <f>IF($A187="","",IFERROR((D187/(C187*1000)),0))</f>
        <v/>
      </c>
    </row>
    <row r="188" spans="1:9" x14ac:dyDescent="0.25">
      <c r="B188" s="11"/>
      <c r="C188" s="12"/>
      <c r="D188" s="13"/>
      <c r="F188" s="11"/>
      <c r="H188" s="14" t="str">
        <f>IF($A188="","",IF((E188="PTO"),"",(TODAY()-B188)))</f>
        <v/>
      </c>
      <c r="I188" s="15" t="str">
        <f>IF($A188="","",IFERROR((D188/(C188*1000)),0))</f>
        <v/>
      </c>
    </row>
    <row r="189" spans="1:9" x14ac:dyDescent="0.25">
      <c r="B189" s="11"/>
      <c r="C189" s="12"/>
      <c r="D189" s="13"/>
      <c r="F189" s="11"/>
      <c r="H189" s="14" t="str">
        <f>IF($A189="","",IF((E189="PTO"),"",(TODAY()-B189)))</f>
        <v/>
      </c>
      <c r="I189" s="15" t="str">
        <f>IF($A189="","",IFERROR((D189/(C189*1000)),0))</f>
        <v/>
      </c>
    </row>
    <row r="190" spans="1:9" x14ac:dyDescent="0.25">
      <c r="B190" s="11"/>
      <c r="C190" s="12"/>
      <c r="D190" s="13"/>
      <c r="F190" s="11"/>
      <c r="H190" s="14" t="str">
        <f>IF($A190="","",IF((E190="PTO"),"",(TODAY()-B190)))</f>
        <v/>
      </c>
      <c r="I190" s="15" t="str">
        <f>IF($A190="","",IFERROR((D190/(C190*1000)),0))</f>
        <v/>
      </c>
    </row>
    <row r="191" spans="1:9" x14ac:dyDescent="0.25">
      <c r="B191" s="11"/>
      <c r="C191" s="12"/>
      <c r="D191" s="13"/>
      <c r="F191" s="11"/>
      <c r="H191" s="14" t="str">
        <f>IF($A191="","",IF((E191="PTO"),"",(TODAY()-B191)))</f>
        <v/>
      </c>
      <c r="I191" s="15" t="str">
        <f>IF($A191="","",IFERROR((D191/(C191*1000)),0))</f>
        <v/>
      </c>
    </row>
    <row r="192" spans="1:9" x14ac:dyDescent="0.25">
      <c r="B192" s="11"/>
      <c r="C192" s="12"/>
      <c r="D192" s="13"/>
      <c r="F192" s="11"/>
      <c r="H192" s="14" t="str">
        <f>IF($A192="","",IF((E192="PTO"),"",(TODAY()-B192)))</f>
        <v/>
      </c>
      <c r="I192" s="15" t="str">
        <f>IF($A192="","",IFERROR((D192/(C192*1000)),0))</f>
        <v/>
      </c>
    </row>
    <row r="193" spans="1:9" x14ac:dyDescent="0.25">
      <c r="B193" s="11"/>
      <c r="C193" s="12"/>
      <c r="D193" s="13"/>
      <c r="F193" s="11"/>
      <c r="H193" s="14" t="str">
        <f>IF($A193="","",IF((E193="PTO"),"",(TODAY()-B193)))</f>
        <v/>
      </c>
      <c r="I193" s="15" t="str">
        <f>IF($A193="","",IFERROR((D193/(C193*1000)),0))</f>
        <v/>
      </c>
    </row>
    <row r="194" spans="1:9" x14ac:dyDescent="0.25">
      <c r="B194" s="11"/>
      <c r="C194" s="12"/>
      <c r="D194" s="13"/>
      <c r="F194" s="11"/>
      <c r="H194" s="14" t="str">
        <f>IF($A194="","",IF((E194="PTO"),"",(TODAY()-B194)))</f>
        <v/>
      </c>
      <c r="I194" s="15" t="str">
        <f>IF($A194="","",IFERROR((D194/(C194*1000)),0))</f>
        <v/>
      </c>
    </row>
    <row r="195" spans="1:9" x14ac:dyDescent="0.25">
      <c r="B195" s="11"/>
      <c r="C195" s="12"/>
      <c r="D195" s="13"/>
      <c r="F195" s="11"/>
      <c r="H195" s="14" t="str">
        <f>IF($A195="","",IF((E195="PTO"),"",(TODAY()-B195)))</f>
        <v/>
      </c>
      <c r="I195" s="15" t="str">
        <f>IF($A195="","",IFERROR((D195/(C195*1000)),0))</f>
        <v/>
      </c>
    </row>
    <row r="196" spans="1:9" x14ac:dyDescent="0.25">
      <c r="B196" s="11"/>
      <c r="C196" s="12"/>
      <c r="D196" s="13"/>
      <c r="F196" s="11"/>
      <c r="H196" s="14" t="str">
        <f>IF($A196="","",IF((E196="PTO"),"",(TODAY()-B196)))</f>
        <v/>
      </c>
      <c r="I196" s="15" t="str">
        <f>IF($A196="","",IFERROR((D196/(C196*1000)),0))</f>
        <v/>
      </c>
    </row>
    <row r="197" spans="1:9" x14ac:dyDescent="0.25">
      <c r="B197" s="11"/>
      <c r="C197" s="12"/>
      <c r="D197" s="13"/>
      <c r="F197" s="11"/>
      <c r="H197" s="14" t="str">
        <f>IF($A197="","",IF((E197="PTO"),"",(TODAY()-B197)))</f>
        <v/>
      </c>
      <c r="I197" s="15" t="str">
        <f>IF($A197="","",IFERROR((D197/(C197*1000)),0))</f>
        <v/>
      </c>
    </row>
    <row r="198" spans="1:9" x14ac:dyDescent="0.25">
      <c r="B198" s="11"/>
      <c r="C198" s="12"/>
      <c r="D198" s="13"/>
      <c r="F198" s="11"/>
      <c r="H198" s="14" t="str">
        <f>IF($A198="","",IF((E198="PTO"),"",(TODAY()-B198)))</f>
        <v/>
      </c>
      <c r="I198" s="15" t="str">
        <f>IF($A198="","",IFERROR((D198/(C198*1000)),0))</f>
        <v/>
      </c>
    </row>
    <row r="199" spans="1:9" x14ac:dyDescent="0.25">
      <c r="B199" s="11"/>
      <c r="C199" s="12"/>
      <c r="D199" s="13"/>
      <c r="F199" s="11"/>
      <c r="H199" s="14" t="str">
        <f>IF($A199="","",IF((E199="PTO"),"",(TODAY()-B199)))</f>
        <v/>
      </c>
      <c r="I199" s="15" t="str">
        <f>IF($A199="","",IFERROR((D199/(C199*1000)),0))</f>
        <v/>
      </c>
    </row>
    <row r="200" spans="1:9" x14ac:dyDescent="0.25">
      <c r="B200" s="11"/>
      <c r="C200" s="12"/>
      <c r="D200" s="13"/>
      <c r="F200" s="11"/>
      <c r="H200" s="14" t="str">
        <f>IF($A200="","",IF((E200="PTO"),"",(TODAY()-B200)))</f>
        <v/>
      </c>
      <c r="I200" s="15" t="str">
        <f>IF($A200="","",IFERROR((D200/(C200*1000)),0))</f>
        <v/>
      </c>
    </row>
    <row r="201" spans="1:9" x14ac:dyDescent="0.25">
      <c r="B201" s="11"/>
      <c r="C201" s="12"/>
      <c r="D201" s="13"/>
      <c r="F201" s="11"/>
      <c r="H201" s="14" t="str">
        <f>IF($A201="","",IF((E201="PTO"),"",(TODAY()-B201)))</f>
        <v/>
      </c>
      <c r="I201" s="15" t="str">
        <f>IF($A201="","",IFERROR((D201/(C201*1000)),0))</f>
        <v/>
      </c>
    </row>
  </sheetData>
  <autoFilter ref="A1:I1"/>
  <conditionalFormatting sqref="F2:F201">
    <cfRule type="expression" dxfId="0" priority="1">
      <formula>AND(F2&lt;&gt;"",F2&lt;TODAY(),NOT(OR($E2="PTO")))</formula>
    </cfRule>
  </conditionalFormatting>
  <conditionalFormatting sqref="H2:H201">
    <cfRule type="expression" dxfId="1" priority="1">
      <formula>AND(H2&lt;&gt;"",H2&gt;90)</formula>
    </cfRule>
  </conditionalFormatting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Sold, Site survey, Design, Permit submitted, Permit approved, Installed, Inspection, PTO" sqref="E2:E201">
      <formula1>"Sold,Site survey,Design,Permit submitted,Permit approved,Installed,Inspection,PTO"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f>COUNTA('Projects'!$A$2:$A$201)</f>
        <v>6</v>
      </c>
    </row>
    <row r="4" spans="1:2" x14ac:dyDescent="0.25">
      <c r="A4" t="s">
        <v>42</v>
      </c>
      <c r="B4" s="19">
        <f>COUNTIFS('Projects'!$F$2:$F$201,("&lt;"&amp;TODAY()),'Projects'!$E$2:$E$201,"&lt;&gt;PTO")</f>
        <v>2</v>
      </c>
    </row>
    <row r="5" spans="1:3" x14ac:dyDescent="0.25">
      <c r="A5" s="17" t="s">
        <v>43</v>
      </c>
      <c r="B5" s="18"/>
      <c r="C5" s="18"/>
    </row>
    <row r="6" spans="1:2" x14ac:dyDescent="0.25">
      <c r="A6" t="s">
        <v>44</v>
      </c>
      <c r="B6" s="19">
        <f>COUNTIF('Projects'!$E$2:$E$201,"Sold")</f>
        <v>0</v>
      </c>
    </row>
    <row r="7" spans="1:2" x14ac:dyDescent="0.25">
      <c r="A7" t="s">
        <v>45</v>
      </c>
      <c r="B7" s="19">
        <f>COUNTIF('Projects'!$E$2:$E$201,"Site survey")</f>
        <v>0</v>
      </c>
    </row>
    <row r="8" spans="1:2" x14ac:dyDescent="0.25">
      <c r="A8" t="s">
        <v>46</v>
      </c>
      <c r="B8" s="19">
        <f>COUNTIF('Projects'!$E$2:$E$201,"Design")</f>
        <v>1</v>
      </c>
    </row>
    <row r="9" spans="1:2" x14ac:dyDescent="0.25">
      <c r="A9" t="s">
        <v>47</v>
      </c>
      <c r="B9" s="19">
        <f>COUNTIF('Projects'!$E$2:$E$201,"Permit submitted")</f>
        <v>1</v>
      </c>
    </row>
    <row r="10" spans="1:2" x14ac:dyDescent="0.25">
      <c r="A10" t="s">
        <v>48</v>
      </c>
      <c r="B10" s="19">
        <f>COUNTIF('Projects'!$E$2:$E$201,"Permit approved")</f>
        <v>1</v>
      </c>
    </row>
    <row r="11" spans="1:2" x14ac:dyDescent="0.25">
      <c r="A11" t="s">
        <v>49</v>
      </c>
      <c r="B11" s="19">
        <f>COUNTIF('Projects'!$E$2:$E$201,"Installed")</f>
        <v>1</v>
      </c>
    </row>
    <row r="12" spans="1:2" x14ac:dyDescent="0.25">
      <c r="A12" t="s">
        <v>50</v>
      </c>
      <c r="B12" s="19">
        <f>COUNTIF('Projects'!$E$2:$E$201,"Inspection")</f>
        <v>1</v>
      </c>
    </row>
    <row r="13" spans="1:2" x14ac:dyDescent="0.25">
      <c r="A13" t="s">
        <v>51</v>
      </c>
      <c r="B13" s="19">
        <f>COUNTIF('Projects'!$E$2:$E$201,"PTO")</f>
        <v>1</v>
      </c>
    </row>
    <row r="14" spans="1:3" x14ac:dyDescent="0.25">
      <c r="A14" s="17" t="s">
        <v>52</v>
      </c>
      <c r="B14" s="18"/>
      <c r="C14" s="18"/>
    </row>
    <row r="15" spans="1:2" x14ac:dyDescent="0.25">
      <c r="A15" t="s">
        <v>53</v>
      </c>
      <c r="B15" s="20">
        <f>SUM('Projects'!$D$2:$D$201)</f>
        <v>183540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Projects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