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ign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<sst xmlns="http://schemas.openxmlformats.org/spreadsheetml/2006/main" count="45" uniqueCount="45">
  <si>
    <t>Sign Quote Calculator</t>
  </si>
  <si>
    <t>A free sign quote spreadsheet: build prices from material, size, and labor with markup and per-square-foot math in Google Sheets and Excel.</t>
  </si>
  <si>
    <t>Quick start</t>
  </si>
  <si>
    <t>Open the Signs tab and replace the sample rows with your own — one row per entry. Formulas fill in automatically for new rows.</t>
  </si>
  <si>
    <t>Material and print uses a per-square-foot rate by substrate; edit the rates in the formula to your costs.</t>
  </si>
  <si>
    <t>Permanent exterior signs often need a permit; add permit fees as a separate line.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</si>
  <si>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</si>
  <si>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</si>
  <si>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</si>
  <si>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</si>
  <si>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</si>
  <si>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</si>
  <si>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</si>
  <si>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Sign</t>
  </si>
  <si>
    <t>Material</t>
  </si>
  <si>
    <t>Width (in)</t>
  </si>
  <si>
    <t>Height (in)</t>
  </si>
  <si>
    <t>Qty</t>
  </si>
  <si>
    <t>Design hours</t>
  </si>
  <si>
    <t>Install hours</t>
  </si>
  <si>
    <t>Sq ft</t>
  </si>
  <si>
    <t>Material and print</t>
  </si>
  <si>
    <t>Labor</t>
  </si>
  <si>
    <t>Price</t>
  </si>
  <si>
    <t>Price per sq ft</t>
  </si>
  <si>
    <t>Yard signs</t>
  </si>
  <si>
    <t>Coroplast 4 mm</t>
  </si>
  <si>
    <t>Storefront panel</t>
  </si>
  <si>
    <t>Aluminum composite 3 mm</t>
  </si>
  <si>
    <t>Lobby logo</t>
  </si>
  <si>
    <t>Acrylic 1/4 in</t>
  </si>
  <si>
    <t>Grand opening banner</t>
  </si>
  <si>
    <t>Vinyl banner 13 oz</t>
  </si>
  <si>
    <t>Item</t>
  </si>
  <si>
    <t>Value</t>
  </si>
  <si>
    <t>Notes</t>
  </si>
  <si>
    <t>Job</t>
  </si>
  <si>
    <t>Customer</t>
  </si>
  <si>
    <t>Bloom Florist</t>
  </si>
  <si>
    <t>Design rate</t>
  </si>
  <si>
    <t>Install rate</t>
  </si>
  <si>
    <t>Markup</t>
  </si>
  <si>
    <t>Quote</t>
  </si>
  <si>
    <t>Quote total</t>
  </si>
  <si>
    <t>Total sq 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</si>
</sst>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14" customWidth="1"/>
    <col min="5" max="5" width="12" customWidth="1"/>
    <col min="6" max="6" width="15" customWidth="1"/>
    <col min="7" max="7" width="16" customWidth="1"/>
    <col min="8" max="8" width="12" customWidth="1"/>
    <col min="9" max="9" width="21" customWidth="1"/>
    <col min="10" max="11" width="14" customWidth="1"/>
    <col min="12" max="12" width="18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s="11">
        <v>24</v>
      </c>
      <c r="D2" s="11">
        <v>18</v>
      </c>
      <c r="E2" s="11">
        <v>50</v>
      </c>
      <c r="F2" s="12">
        <v>1</v>
      </c>
      <c r="G2" s="12">
        <v>0</v>
      </c>
      <c r="H2" s="13">
        <f>IF($A2="","",ROUND((((C2*D2)/144)*E2),2))</f>
        <v>150</v>
      </c>
      <c r="I2" s="14">
        <f>IF($A2="","",(H2*IF((B2="Coroplast 4 mm"),4.5,IF((B2="Aluminum composite 3 mm"),9,IF((B2="Acrylic 1/4 in"),14,IF((B2="Vinyl banner 13 oz"),3,6))))))</f>
        <v>675</v>
      </c>
      <c r="J2" s="14">
        <f>IF($A2="","",((F2*'Quote'!$B$4)+(G2*'Quote'!$B$5)))</f>
        <v>75</v>
      </c>
      <c r="K2" s="14">
        <f>IF($A2="","",CEILING(((I2+J2)*(1+'Quote'!$B$6)),5))</f>
        <v>1125</v>
      </c>
      <c r="L2" s="14">
        <f>IF($A2="","",IFERROR(ROUND((K2/H2),2),0))</f>
        <v>7.5</v>
      </c>
    </row>
    <row r="3" spans="1:12" x14ac:dyDescent="0.25">
      <c r="A3" t="s">
        <v>27</v>
      </c>
      <c r="B3" t="s">
        <v>28</v>
      </c>
      <c r="C3" s="11">
        <v>96</v>
      </c>
      <c r="D3" s="11">
        <v>24</v>
      </c>
      <c r="E3" s="11">
        <v>1</v>
      </c>
      <c r="F3" s="12">
        <v>2</v>
      </c>
      <c r="G3" s="12">
        <v>3</v>
      </c>
      <c r="H3" s="13">
        <f>IF($A3="","",ROUND((((C3*D3)/144)*E3),2))</f>
        <v>16</v>
      </c>
      <c r="I3" s="14">
        <f>IF($A3="","",(H3*IF((B3="Coroplast 4 mm"),4.5,IF((B3="Aluminum composite 3 mm"),9,IF((B3="Acrylic 1/4 in"),14,IF((B3="Vinyl banner 13 oz"),3,6))))))</f>
        <v>144</v>
      </c>
      <c r="J3" s="14">
        <f>IF($A3="","",((F3*'Quote'!$B$4)+(G3*'Quote'!$B$5)))</f>
        <v>405</v>
      </c>
      <c r="K3" s="14">
        <f>IF($A3="","",CEILING(((I3+J3)*(1+'Quote'!$B$6)),5))</f>
        <v>825</v>
      </c>
      <c r="L3" s="14">
        <f>IF($A3="","",IFERROR(ROUND((K3/H3),2),0))</f>
        <v>51.56</v>
      </c>
    </row>
    <row r="4" spans="1:12" x14ac:dyDescent="0.25">
      <c r="A4" t="s">
        <v>29</v>
      </c>
      <c r="B4" t="s">
        <v>30</v>
      </c>
      <c r="C4" s="11">
        <v>36</v>
      </c>
      <c r="D4" s="11">
        <v>18</v>
      </c>
      <c r="E4" s="11">
        <v>1</v>
      </c>
      <c r="F4" s="12">
        <v>1.5</v>
      </c>
      <c r="G4" s="12">
        <v>1.5</v>
      </c>
      <c r="H4" s="13">
        <f>IF($A4="","",ROUND((((C4*D4)/144)*E4),2))</f>
        <v>4.5</v>
      </c>
      <c r="I4" s="14">
        <f>IF($A4="","",(H4*IF((B4="Coroplast 4 mm"),4.5,IF((B4="Aluminum composite 3 mm"),9,IF((B4="Acrylic 1/4 in"),14,IF((B4="Vinyl banner 13 oz"),3,6))))))</f>
        <v>63</v>
      </c>
      <c r="J4" s="14">
        <f>IF($A4="","",((F4*'Quote'!$B$4)+(G4*'Quote'!$B$5)))</f>
        <v>240</v>
      </c>
      <c r="K4" s="14">
        <f>IF($A4="","",CEILING(((I4+J4)*(1+'Quote'!$B$6)),5))</f>
        <v>455</v>
      </c>
      <c r="L4" s="14">
        <f>IF($A4="","",IFERROR(ROUND((K4/H4),2),0))</f>
        <v>101.11</v>
      </c>
    </row>
    <row r="5" spans="1:12" x14ac:dyDescent="0.25">
      <c r="A5" t="s">
        <v>31</v>
      </c>
      <c r="B5" t="s">
        <v>32</v>
      </c>
      <c r="C5" s="11">
        <v>120</v>
      </c>
      <c r="D5" s="11">
        <v>36</v>
      </c>
      <c r="E5" s="11">
        <v>1</v>
      </c>
      <c r="F5" s="12">
        <v>0.5</v>
      </c>
      <c r="G5" s="12">
        <v>0.5</v>
      </c>
      <c r="H5" s="13">
        <f>IF($A5="","",ROUND((((C5*D5)/144)*E5),2))</f>
        <v>30</v>
      </c>
      <c r="I5" s="14">
        <f>IF($A5="","",(H5*IF((B5="Coroplast 4 mm"),4.5,IF((B5="Aluminum composite 3 mm"),9,IF((B5="Acrylic 1/4 in"),14,IF((B5="Vinyl banner 13 oz"),3,6))))))</f>
        <v>90</v>
      </c>
      <c r="J5" s="14">
        <f>IF($A5="","",((F5*'Quote'!$B$4)+(G5*'Quote'!$B$5)))</f>
        <v>80</v>
      </c>
      <c r="K5" s="14">
        <f>IF($A5="","",CEILING(((I5+J5)*(1+'Quote'!$B$6)),5))</f>
        <v>255</v>
      </c>
      <c r="L5" s="14">
        <f>IF($A5="","",IFERROR(ROUND((K5/H5),2),0))</f>
        <v>8.5</v>
      </c>
    </row>
    <row r="6" spans="1:12" x14ac:dyDescent="0.25">
      <c r="C6" s="11"/>
      <c r="D6" s="11"/>
      <c r="E6" s="11"/>
      <c r="F6" s="12"/>
      <c r="G6" s="12"/>
      <c r="H6" s="13" t="str">
        <f>IF($A6="","",ROUND((((C6*D6)/144)*E6),2))</f>
        <v/>
      </c>
      <c r="I6" s="14" t="str">
        <f>IF($A6="","",(H6*IF((B6="Coroplast 4 mm"),4.5,IF((B6="Aluminum composite 3 mm"),9,IF((B6="Acrylic 1/4 in"),14,IF((B6="Vinyl banner 13 oz"),3,6))))))</f>
        <v/>
      </c>
      <c r="J6" s="14" t="str">
        <f>IF($A6="","",((F6*'Quote'!$B$4)+(G6*'Quote'!$B$5)))</f>
        <v/>
      </c>
      <c r="K6" s="14" t="str">
        <f>IF($A6="","",CEILING(((I6+J6)*(1+'Quote'!$B$6)),5))</f>
        <v/>
      </c>
      <c r="L6" s="14" t="str">
        <f>IF($A6="","",IFERROR(ROUND((K6/H6),2),0))</f>
        <v/>
      </c>
    </row>
    <row r="7" spans="1:12" x14ac:dyDescent="0.25">
      <c r="C7" s="11"/>
      <c r="D7" s="11"/>
      <c r="E7" s="11"/>
      <c r="F7" s="12"/>
      <c r="G7" s="12"/>
      <c r="H7" s="13" t="str">
        <f>IF($A7="","",ROUND((((C7*D7)/144)*E7),2))</f>
        <v/>
      </c>
      <c r="I7" s="14" t="str">
        <f>IF($A7="","",(H7*IF((B7="Coroplast 4 mm"),4.5,IF((B7="Aluminum composite 3 mm"),9,IF((B7="Acrylic 1/4 in"),14,IF((B7="Vinyl banner 13 oz"),3,6))))))</f>
        <v/>
      </c>
      <c r="J7" s="14" t="str">
        <f>IF($A7="","",((F7*'Quote'!$B$4)+(G7*'Quote'!$B$5)))</f>
        <v/>
      </c>
      <c r="K7" s="14" t="str">
        <f>IF($A7="","",CEILING(((I7+J7)*(1+'Quote'!$B$6)),5))</f>
        <v/>
      </c>
      <c r="L7" s="14" t="str">
        <f>IF($A7="","",IFERROR(ROUND((K7/H7),2),0))</f>
        <v/>
      </c>
    </row>
    <row r="8" spans="1:12" x14ac:dyDescent="0.25">
      <c r="C8" s="11"/>
      <c r="D8" s="11"/>
      <c r="E8" s="11"/>
      <c r="F8" s="12"/>
      <c r="G8" s="12"/>
      <c r="H8" s="13" t="str">
        <f>IF($A8="","",ROUND((((C8*D8)/144)*E8),2))</f>
        <v/>
      </c>
      <c r="I8" s="14" t="str">
        <f>IF($A8="","",(H8*IF((B8="Coroplast 4 mm"),4.5,IF((B8="Aluminum composite 3 mm"),9,IF((B8="Acrylic 1/4 in"),14,IF((B8="Vinyl banner 13 oz"),3,6))))))</f>
        <v/>
      </c>
      <c r="J8" s="14" t="str">
        <f>IF($A8="","",((F8*'Quote'!$B$4)+(G8*'Quote'!$B$5)))</f>
        <v/>
      </c>
      <c r="K8" s="14" t="str">
        <f>IF($A8="","",CEILING(((I8+J8)*(1+'Quote'!$B$6)),5))</f>
        <v/>
      </c>
      <c r="L8" s="14" t="str">
        <f>IF($A8="","",IFERROR(ROUND((K8/H8),2),0))</f>
        <v/>
      </c>
    </row>
    <row r="9" spans="1:12" x14ac:dyDescent="0.25">
      <c r="C9" s="11"/>
      <c r="D9" s="11"/>
      <c r="E9" s="11"/>
      <c r="F9" s="12"/>
      <c r="G9" s="12"/>
      <c r="H9" s="13" t="str">
        <f>IF($A9="","",ROUND((((C9*D9)/144)*E9),2))</f>
        <v/>
      </c>
      <c r="I9" s="14" t="str">
        <f>IF($A9="","",(H9*IF((B9="Coroplast 4 mm"),4.5,IF((B9="Aluminum composite 3 mm"),9,IF((B9="Acrylic 1/4 in"),14,IF((B9="Vinyl banner 13 oz"),3,6))))))</f>
        <v/>
      </c>
      <c r="J9" s="14" t="str">
        <f>IF($A9="","",((F9*'Quote'!$B$4)+(G9*'Quote'!$B$5)))</f>
        <v/>
      </c>
      <c r="K9" s="14" t="str">
        <f>IF($A9="","",CEILING(((I9+J9)*(1+'Quote'!$B$6)),5))</f>
        <v/>
      </c>
      <c r="L9" s="14" t="str">
        <f>IF($A9="","",IFERROR(ROUND((K9/H9),2),0))</f>
        <v/>
      </c>
    </row>
    <row r="10" spans="1:12" x14ac:dyDescent="0.25">
      <c r="C10" s="11"/>
      <c r="D10" s="11"/>
      <c r="E10" s="11"/>
      <c r="F10" s="12"/>
      <c r="G10" s="12"/>
      <c r="H10" s="13" t="str">
        <f>IF($A10="","",ROUND((((C10*D10)/144)*E10),2))</f>
        <v/>
      </c>
      <c r="I10" s="14" t="str">
        <f>IF($A10="","",(H10*IF((B10="Coroplast 4 mm"),4.5,IF((B10="Aluminum composite 3 mm"),9,IF((B10="Acrylic 1/4 in"),14,IF((B10="Vinyl banner 13 oz"),3,6))))))</f>
        <v/>
      </c>
      <c r="J10" s="14" t="str">
        <f>IF($A10="","",((F10*'Quote'!$B$4)+(G10*'Quote'!$B$5)))</f>
        <v/>
      </c>
      <c r="K10" s="14" t="str">
        <f>IF($A10="","",CEILING(((I10+J10)*(1+'Quote'!$B$6)),5))</f>
        <v/>
      </c>
      <c r="L10" s="14" t="str">
        <f>IF($A10="","",IFERROR(ROUND((K10/H10),2),0))</f>
        <v/>
      </c>
    </row>
    <row r="11" spans="1:12" x14ac:dyDescent="0.25">
      <c r="C11" s="11"/>
      <c r="D11" s="11"/>
      <c r="E11" s="11"/>
      <c r="F11" s="12"/>
      <c r="G11" s="12"/>
      <c r="H11" s="13" t="str">
        <f>IF($A11="","",ROUND((((C11*D11)/144)*E11),2))</f>
        <v/>
      </c>
      <c r="I11" s="14" t="str">
        <f>IF($A11="","",(H11*IF((B11="Coroplast 4 mm"),4.5,IF((B11="Aluminum composite 3 mm"),9,IF((B11="Acrylic 1/4 in"),14,IF((B11="Vinyl banner 13 oz"),3,6))))))</f>
        <v/>
      </c>
      <c r="J11" s="14" t="str">
        <f>IF($A11="","",((F11*'Quote'!$B$4)+(G11*'Quote'!$B$5)))</f>
        <v/>
      </c>
      <c r="K11" s="14" t="str">
        <f>IF($A11="","",CEILING(((I11+J11)*(1+'Quote'!$B$6)),5))</f>
        <v/>
      </c>
      <c r="L11" s="14" t="str">
        <f>IF($A11="","",IFERROR(ROUND((K11/H11),2),0))</f>
        <v/>
      </c>
    </row>
    <row r="12" spans="1:12" x14ac:dyDescent="0.25">
      <c r="C12" s="11"/>
      <c r="D12" s="11"/>
      <c r="E12" s="11"/>
      <c r="F12" s="12"/>
      <c r="G12" s="12"/>
      <c r="H12" s="13" t="str">
        <f>IF($A12="","",ROUND((((C12*D12)/144)*E12),2))</f>
        <v/>
      </c>
      <c r="I12" s="14" t="str">
        <f>IF($A12="","",(H12*IF((B12="Coroplast 4 mm"),4.5,IF((B12="Aluminum composite 3 mm"),9,IF((B12="Acrylic 1/4 in"),14,IF((B12="Vinyl banner 13 oz"),3,6))))))</f>
        <v/>
      </c>
      <c r="J12" s="14" t="str">
        <f>IF($A12="","",((F12*'Quote'!$B$4)+(G12*'Quote'!$B$5)))</f>
        <v/>
      </c>
      <c r="K12" s="14" t="str">
        <f>IF($A12="","",CEILING(((I12+J12)*(1+'Quote'!$B$6)),5))</f>
        <v/>
      </c>
      <c r="L12" s="14" t="str">
        <f>IF($A12="","",IFERROR(ROUND((K12/H12),2),0))</f>
        <v/>
      </c>
    </row>
    <row r="13" spans="1:12" x14ac:dyDescent="0.25">
      <c r="C13" s="11"/>
      <c r="D13" s="11"/>
      <c r="E13" s="11"/>
      <c r="F13" s="12"/>
      <c r="G13" s="12"/>
      <c r="H13" s="13" t="str">
        <f>IF($A13="","",ROUND((((C13*D13)/144)*E13),2))</f>
        <v/>
      </c>
      <c r="I13" s="14" t="str">
        <f>IF($A13="","",(H13*IF((B13="Coroplast 4 mm"),4.5,IF((B13="Aluminum composite 3 mm"),9,IF((B13="Acrylic 1/4 in"),14,IF((B13="Vinyl banner 13 oz"),3,6))))))</f>
        <v/>
      </c>
      <c r="J13" s="14" t="str">
        <f>IF($A13="","",((F13*'Quote'!$B$4)+(G13*'Quote'!$B$5)))</f>
        <v/>
      </c>
      <c r="K13" s="14" t="str">
        <f>IF($A13="","",CEILING(((I13+J13)*(1+'Quote'!$B$6)),5))</f>
        <v/>
      </c>
      <c r="L13" s="14" t="str">
        <f>IF($A13="","",IFERROR(ROUND((K13/H13),2),0))</f>
        <v/>
      </c>
    </row>
    <row r="14" spans="1:12" x14ac:dyDescent="0.25">
      <c r="C14" s="11"/>
      <c r="D14" s="11"/>
      <c r="E14" s="11"/>
      <c r="F14" s="12"/>
      <c r="G14" s="12"/>
      <c r="H14" s="13" t="str">
        <f>IF($A14="","",ROUND((((C14*D14)/144)*E14),2))</f>
        <v/>
      </c>
      <c r="I14" s="14" t="str">
        <f>IF($A14="","",(H14*IF((B14="Coroplast 4 mm"),4.5,IF((B14="Aluminum composite 3 mm"),9,IF((B14="Acrylic 1/4 in"),14,IF((B14="Vinyl banner 13 oz"),3,6))))))</f>
        <v/>
      </c>
      <c r="J14" s="14" t="str">
        <f>IF($A14="","",((F14*'Quote'!$B$4)+(G14*'Quote'!$B$5)))</f>
        <v/>
      </c>
      <c r="K14" s="14" t="str">
        <f>IF($A14="","",CEILING(((I14+J14)*(1+'Quote'!$B$6)),5))</f>
        <v/>
      </c>
      <c r="L14" s="14" t="str">
        <f>IF($A14="","",IFERROR(ROUND((K14/H14),2),0))</f>
        <v/>
      </c>
    </row>
    <row r="15" spans="1:12" x14ac:dyDescent="0.25">
      <c r="C15" s="11"/>
      <c r="D15" s="11"/>
      <c r="E15" s="11"/>
      <c r="F15" s="12"/>
      <c r="G15" s="12"/>
      <c r="H15" s="13" t="str">
        <f>IF($A15="","",ROUND((((C15*D15)/144)*E15),2))</f>
        <v/>
      </c>
      <c r="I15" s="14" t="str">
        <f>IF($A15="","",(H15*IF((B15="Coroplast 4 mm"),4.5,IF((B15="Aluminum composite 3 mm"),9,IF((B15="Acrylic 1/4 in"),14,IF((B15="Vinyl banner 13 oz"),3,6))))))</f>
        <v/>
      </c>
      <c r="J15" s="14" t="str">
        <f>IF($A15="","",((F15*'Quote'!$B$4)+(G15*'Quote'!$B$5)))</f>
        <v/>
      </c>
      <c r="K15" s="14" t="str">
        <f>IF($A15="","",CEILING(((I15+J15)*(1+'Quote'!$B$6)),5))</f>
        <v/>
      </c>
      <c r="L15" s="14" t="str">
        <f>IF($A15="","",IFERROR(ROUND((K15/H15),2),0))</f>
        <v/>
      </c>
    </row>
    <row r="16" spans="1:12" x14ac:dyDescent="0.25">
      <c r="C16" s="11"/>
      <c r="D16" s="11"/>
      <c r="E16" s="11"/>
      <c r="F16" s="12"/>
      <c r="G16" s="12"/>
      <c r="H16" s="13" t="str">
        <f>IF($A16="","",ROUND((((C16*D16)/144)*E16),2))</f>
        <v/>
      </c>
      <c r="I16" s="14" t="str">
        <f>IF($A16="","",(H16*IF((B16="Coroplast 4 mm"),4.5,IF((B16="Aluminum composite 3 mm"),9,IF((B16="Acrylic 1/4 in"),14,IF((B16="Vinyl banner 13 oz"),3,6))))))</f>
        <v/>
      </c>
      <c r="J16" s="14" t="str">
        <f>IF($A16="","",((F16*'Quote'!$B$4)+(G16*'Quote'!$B$5)))</f>
        <v/>
      </c>
      <c r="K16" s="14" t="str">
        <f>IF($A16="","",CEILING(((I16+J16)*(1+'Quote'!$B$6)),5))</f>
        <v/>
      </c>
      <c r="L16" s="14" t="str">
        <f>IF($A16="","",IFERROR(ROUND((K16/H16),2),0))</f>
        <v/>
      </c>
    </row>
    <row r="17" spans="1:12" x14ac:dyDescent="0.25">
      <c r="C17" s="11"/>
      <c r="D17" s="11"/>
      <c r="E17" s="11"/>
      <c r="F17" s="12"/>
      <c r="G17" s="12"/>
      <c r="H17" s="13" t="str">
        <f>IF($A17="","",ROUND((((C17*D17)/144)*E17),2))</f>
        <v/>
      </c>
      <c r="I17" s="14" t="str">
        <f>IF($A17="","",(H17*IF((B17="Coroplast 4 mm"),4.5,IF((B17="Aluminum composite 3 mm"),9,IF((B17="Acrylic 1/4 in"),14,IF((B17="Vinyl banner 13 oz"),3,6))))))</f>
        <v/>
      </c>
      <c r="J17" s="14" t="str">
        <f>IF($A17="","",((F17*'Quote'!$B$4)+(G17*'Quote'!$B$5)))</f>
        <v/>
      </c>
      <c r="K17" s="14" t="str">
        <f>IF($A17="","",CEILING(((I17+J17)*(1+'Quote'!$B$6)),5))</f>
        <v/>
      </c>
      <c r="L17" s="14" t="str">
        <f>IF($A17="","",IFERROR(ROUND((K17/H17),2),0))</f>
        <v/>
      </c>
    </row>
    <row r="18" spans="1:12" x14ac:dyDescent="0.25">
      <c r="C18" s="11"/>
      <c r="D18" s="11"/>
      <c r="E18" s="11"/>
      <c r="F18" s="12"/>
      <c r="G18" s="12"/>
      <c r="H18" s="13" t="str">
        <f>IF($A18="","",ROUND((((C18*D18)/144)*E18),2))</f>
        <v/>
      </c>
      <c r="I18" s="14" t="str">
        <f>IF($A18="","",(H18*IF((B18="Coroplast 4 mm"),4.5,IF((B18="Aluminum composite 3 mm"),9,IF((B18="Acrylic 1/4 in"),14,IF((B18="Vinyl banner 13 oz"),3,6))))))</f>
        <v/>
      </c>
      <c r="J18" s="14" t="str">
        <f>IF($A18="","",((F18*'Quote'!$B$4)+(G18*'Quote'!$B$5)))</f>
        <v/>
      </c>
      <c r="K18" s="14" t="str">
        <f>IF($A18="","",CEILING(((I18+J18)*(1+'Quote'!$B$6)),5))</f>
        <v/>
      </c>
      <c r="L18" s="14" t="str">
        <f>IF($A18="","",IFERROR(ROUND((K18/H18),2),0))</f>
        <v/>
      </c>
    </row>
    <row r="19" spans="1:12" x14ac:dyDescent="0.25">
      <c r="C19" s="11"/>
      <c r="D19" s="11"/>
      <c r="E19" s="11"/>
      <c r="F19" s="12"/>
      <c r="G19" s="12"/>
      <c r="H19" s="13" t="str">
        <f>IF($A19="","",ROUND((((C19*D19)/144)*E19),2))</f>
        <v/>
      </c>
      <c r="I19" s="14" t="str">
        <f>IF($A19="","",(H19*IF((B19="Coroplast 4 mm"),4.5,IF((B19="Aluminum composite 3 mm"),9,IF((B19="Acrylic 1/4 in"),14,IF((B19="Vinyl banner 13 oz"),3,6))))))</f>
        <v/>
      </c>
      <c r="J19" s="14" t="str">
        <f>IF($A19="","",((F19*'Quote'!$B$4)+(G19*'Quote'!$B$5)))</f>
        <v/>
      </c>
      <c r="K19" s="14" t="str">
        <f>IF($A19="","",CEILING(((I19+J19)*(1+'Quote'!$B$6)),5))</f>
        <v/>
      </c>
      <c r="L19" s="14" t="str">
        <f>IF($A19="","",IFERROR(ROUND((K19/H19),2),0))</f>
        <v/>
      </c>
    </row>
    <row r="20" spans="1:12" x14ac:dyDescent="0.25">
      <c r="C20" s="11"/>
      <c r="D20" s="11"/>
      <c r="E20" s="11"/>
      <c r="F20" s="12"/>
      <c r="G20" s="12"/>
      <c r="H20" s="13" t="str">
        <f>IF($A20="","",ROUND((((C20*D20)/144)*E20),2))</f>
        <v/>
      </c>
      <c r="I20" s="14" t="str">
        <f>IF($A20="","",(H20*IF((B20="Coroplast 4 mm"),4.5,IF((B20="Aluminum composite 3 mm"),9,IF((B20="Acrylic 1/4 in"),14,IF((B20="Vinyl banner 13 oz"),3,6))))))</f>
        <v/>
      </c>
      <c r="J20" s="14" t="str">
        <f>IF($A20="","",((F20*'Quote'!$B$4)+(G20*'Quote'!$B$5)))</f>
        <v/>
      </c>
      <c r="K20" s="14" t="str">
        <f>IF($A20="","",CEILING(((I20+J20)*(1+'Quote'!$B$6)),5))</f>
        <v/>
      </c>
      <c r="L20" s="14" t="str">
        <f>IF($A20="","",IFERROR(ROUND((K20/H20),2),0))</f>
        <v/>
      </c>
    </row>
    <row r="21" spans="1:12" x14ac:dyDescent="0.25">
      <c r="C21" s="11"/>
      <c r="D21" s="11"/>
      <c r="E21" s="11"/>
      <c r="F21" s="12"/>
      <c r="G21" s="12"/>
      <c r="H21" s="13" t="str">
        <f>IF($A21="","",ROUND((((C21*D21)/144)*E21),2))</f>
        <v/>
      </c>
      <c r="I21" s="14" t="str">
        <f>IF($A21="","",(H21*IF((B21="Coroplast 4 mm"),4.5,IF((B21="Aluminum composite 3 mm"),9,IF((B21="Acrylic 1/4 in"),14,IF((B21="Vinyl banner 13 oz"),3,6))))))</f>
        <v/>
      </c>
      <c r="J21" s="14" t="str">
        <f>IF($A21="","",((F21*'Quote'!$B$4)+(G21*'Quote'!$B$5)))</f>
        <v/>
      </c>
      <c r="K21" s="14" t="str">
        <f>IF($A21="","",CEILING(((I21+J21)*(1+'Quote'!$B$6)),5))</f>
        <v/>
      </c>
      <c r="L21" s="14" t="str">
        <f>IF($A21="","",IFERROR(ROUND((K21/H21),2),0))</f>
        <v/>
      </c>
    </row>
    <row r="22" spans="1:12" x14ac:dyDescent="0.25">
      <c r="C22" s="11"/>
      <c r="D22" s="11"/>
      <c r="E22" s="11"/>
      <c r="F22" s="12"/>
      <c r="G22" s="12"/>
      <c r="H22" s="13" t="str">
        <f>IF($A22="","",ROUND((((C22*D22)/144)*E22),2))</f>
        <v/>
      </c>
      <c r="I22" s="14" t="str">
        <f>IF($A22="","",(H22*IF((B22="Coroplast 4 mm"),4.5,IF((B22="Aluminum composite 3 mm"),9,IF((B22="Acrylic 1/4 in"),14,IF((B22="Vinyl banner 13 oz"),3,6))))))</f>
        <v/>
      </c>
      <c r="J22" s="14" t="str">
        <f>IF($A22="","",((F22*'Quote'!$B$4)+(G22*'Quote'!$B$5)))</f>
        <v/>
      </c>
      <c r="K22" s="14" t="str">
        <f>IF($A22="","",CEILING(((I22+J22)*(1+'Quote'!$B$6)),5))</f>
        <v/>
      </c>
      <c r="L22" s="14" t="str">
        <f>IF($A22="","",IFERROR(ROUND((K22/H22),2),0))</f>
        <v/>
      </c>
    </row>
    <row r="23" spans="1:12" x14ac:dyDescent="0.25">
      <c r="C23" s="11"/>
      <c r="D23" s="11"/>
      <c r="E23" s="11"/>
      <c r="F23" s="12"/>
      <c r="G23" s="12"/>
      <c r="H23" s="13" t="str">
        <f>IF($A23="","",ROUND((((C23*D23)/144)*E23),2))</f>
        <v/>
      </c>
      <c r="I23" s="14" t="str">
        <f>IF($A23="","",(H23*IF((B23="Coroplast 4 mm"),4.5,IF((B23="Aluminum composite 3 mm"),9,IF((B23="Acrylic 1/4 in"),14,IF((B23="Vinyl banner 13 oz"),3,6))))))</f>
        <v/>
      </c>
      <c r="J23" s="14" t="str">
        <f>IF($A23="","",((F23*'Quote'!$B$4)+(G23*'Quote'!$B$5)))</f>
        <v/>
      </c>
      <c r="K23" s="14" t="str">
        <f>IF($A23="","",CEILING(((I23+J23)*(1+'Quote'!$B$6)),5))</f>
        <v/>
      </c>
      <c r="L23" s="14" t="str">
        <f>IF($A23="","",IFERROR(ROUND((K23/H23),2),0))</f>
        <v/>
      </c>
    </row>
    <row r="24" spans="1:12" x14ac:dyDescent="0.25">
      <c r="C24" s="11"/>
      <c r="D24" s="11"/>
      <c r="E24" s="11"/>
      <c r="F24" s="12"/>
      <c r="G24" s="12"/>
      <c r="H24" s="13" t="str">
        <f>IF($A24="","",ROUND((((C24*D24)/144)*E24),2))</f>
        <v/>
      </c>
      <c r="I24" s="14" t="str">
        <f>IF($A24="","",(H24*IF((B24="Coroplast 4 mm"),4.5,IF((B24="Aluminum composite 3 mm"),9,IF((B24="Acrylic 1/4 in"),14,IF((B24="Vinyl banner 13 oz"),3,6))))))</f>
        <v/>
      </c>
      <c r="J24" s="14" t="str">
        <f>IF($A24="","",((F24*'Quote'!$B$4)+(G24*'Quote'!$B$5)))</f>
        <v/>
      </c>
      <c r="K24" s="14" t="str">
        <f>IF($A24="","",CEILING(((I24+J24)*(1+'Quote'!$B$6)),5))</f>
        <v/>
      </c>
      <c r="L24" s="14" t="str">
        <f>IF($A24="","",IFERROR(ROUND((K24/H24),2),0))</f>
        <v/>
      </c>
    </row>
    <row r="25" spans="1:12" x14ac:dyDescent="0.25">
      <c r="C25" s="11"/>
      <c r="D25" s="11"/>
      <c r="E25" s="11"/>
      <c r="F25" s="12"/>
      <c r="G25" s="12"/>
      <c r="H25" s="13" t="str">
        <f>IF($A25="","",ROUND((((C25*D25)/144)*E25),2))</f>
        <v/>
      </c>
      <c r="I25" s="14" t="str">
        <f>IF($A25="","",(H25*IF((B25="Coroplast 4 mm"),4.5,IF((B25="Aluminum composite 3 mm"),9,IF((B25="Acrylic 1/4 in"),14,IF((B25="Vinyl banner 13 oz"),3,6))))))</f>
        <v/>
      </c>
      <c r="J25" s="14" t="str">
        <f>IF($A25="","",((F25*'Quote'!$B$4)+(G25*'Quote'!$B$5)))</f>
        <v/>
      </c>
      <c r="K25" s="14" t="str">
        <f>IF($A25="","",CEILING(((I25+J25)*(1+'Quote'!$B$6)),5))</f>
        <v/>
      </c>
      <c r="L25" s="14" t="str">
        <f>IF($A25="","",IFERROR(ROUND((K25/H25),2),0))</f>
        <v/>
      </c>
    </row>
    <row r="26" spans="1:12" x14ac:dyDescent="0.25">
      <c r="C26" s="11"/>
      <c r="D26" s="11"/>
      <c r="E26" s="11"/>
      <c r="F26" s="12"/>
      <c r="G26" s="12"/>
      <c r="H26" s="13" t="str">
        <f>IF($A26="","",ROUND((((C26*D26)/144)*E26),2))</f>
        <v/>
      </c>
      <c r="I26" s="14" t="str">
        <f>IF($A26="","",(H26*IF((B26="Coroplast 4 mm"),4.5,IF((B26="Aluminum composite 3 mm"),9,IF((B26="Acrylic 1/4 in"),14,IF((B26="Vinyl banner 13 oz"),3,6))))))</f>
        <v/>
      </c>
      <c r="J26" s="14" t="str">
        <f>IF($A26="","",((F26*'Quote'!$B$4)+(G26*'Quote'!$B$5)))</f>
        <v/>
      </c>
      <c r="K26" s="14" t="str">
        <f>IF($A26="","",CEILING(((I26+J26)*(1+'Quote'!$B$6)),5))</f>
        <v/>
      </c>
      <c r="L26" s="14" t="str">
        <f>IF($A26="","",IFERROR(ROUND((K26/H26),2),0))</f>
        <v/>
      </c>
    </row>
    <row r="27" spans="1:12" x14ac:dyDescent="0.25">
      <c r="C27" s="11"/>
      <c r="D27" s="11"/>
      <c r="E27" s="11"/>
      <c r="F27" s="12"/>
      <c r="G27" s="12"/>
      <c r="H27" s="13" t="str">
        <f>IF($A27="","",ROUND((((C27*D27)/144)*E27),2))</f>
        <v/>
      </c>
      <c r="I27" s="14" t="str">
        <f>IF($A27="","",(H27*IF((B27="Coroplast 4 mm"),4.5,IF((B27="Aluminum composite 3 mm"),9,IF((B27="Acrylic 1/4 in"),14,IF((B27="Vinyl banner 13 oz"),3,6))))))</f>
        <v/>
      </c>
      <c r="J27" s="14" t="str">
        <f>IF($A27="","",((F27*'Quote'!$B$4)+(G27*'Quote'!$B$5)))</f>
        <v/>
      </c>
      <c r="K27" s="14" t="str">
        <f>IF($A27="","",CEILING(((I27+J27)*(1+'Quote'!$B$6)),5))</f>
        <v/>
      </c>
      <c r="L27" s="14" t="str">
        <f>IF($A27="","",IFERROR(ROUND((K27/H27),2),0))</f>
        <v/>
      </c>
    </row>
    <row r="28" spans="1:12" x14ac:dyDescent="0.25">
      <c r="C28" s="11"/>
      <c r="D28" s="11"/>
      <c r="E28" s="11"/>
      <c r="F28" s="12"/>
      <c r="G28" s="12"/>
      <c r="H28" s="13" t="str">
        <f>IF($A28="","",ROUND((((C28*D28)/144)*E28),2))</f>
        <v/>
      </c>
      <c r="I28" s="14" t="str">
        <f>IF($A28="","",(H28*IF((B28="Coroplast 4 mm"),4.5,IF((B28="Aluminum composite 3 mm"),9,IF((B28="Acrylic 1/4 in"),14,IF((B28="Vinyl banner 13 oz"),3,6))))))</f>
        <v/>
      </c>
      <c r="J28" s="14" t="str">
        <f>IF($A28="","",((F28*'Quote'!$B$4)+(G28*'Quote'!$B$5)))</f>
        <v/>
      </c>
      <c r="K28" s="14" t="str">
        <f>IF($A28="","",CEILING(((I28+J28)*(1+'Quote'!$B$6)),5))</f>
        <v/>
      </c>
      <c r="L28" s="14" t="str">
        <f>IF($A28="","",IFERROR(ROUND((K28/H28),2),0))</f>
        <v/>
      </c>
    </row>
    <row r="29" spans="1:12" x14ac:dyDescent="0.25">
      <c r="C29" s="11"/>
      <c r="D29" s="11"/>
      <c r="E29" s="11"/>
      <c r="F29" s="12"/>
      <c r="G29" s="12"/>
      <c r="H29" s="13" t="str">
        <f>IF($A29="","",ROUND((((C29*D29)/144)*E29),2))</f>
        <v/>
      </c>
      <c r="I29" s="14" t="str">
        <f>IF($A29="","",(H29*IF((B29="Coroplast 4 mm"),4.5,IF((B29="Aluminum composite 3 mm"),9,IF((B29="Acrylic 1/4 in"),14,IF((B29="Vinyl banner 13 oz"),3,6))))))</f>
        <v/>
      </c>
      <c r="J29" s="14" t="str">
        <f>IF($A29="","",((F29*'Quote'!$B$4)+(G29*'Quote'!$B$5)))</f>
        <v/>
      </c>
      <c r="K29" s="14" t="str">
        <f>IF($A29="","",CEILING(((I29+J29)*(1+'Quote'!$B$6)),5))</f>
        <v/>
      </c>
      <c r="L29" s="14" t="str">
        <f>IF($A29="","",IFERROR(ROUND((K29/H29),2),0))</f>
        <v/>
      </c>
    </row>
    <row r="30" spans="1:12" x14ac:dyDescent="0.25">
      <c r="C30" s="11"/>
      <c r="D30" s="11"/>
      <c r="E30" s="11"/>
      <c r="F30" s="12"/>
      <c r="G30" s="12"/>
      <c r="H30" s="13" t="str">
        <f>IF($A30="","",ROUND((((C30*D30)/144)*E30),2))</f>
        <v/>
      </c>
      <c r="I30" s="14" t="str">
        <f>IF($A30="","",(H30*IF((B30="Coroplast 4 mm"),4.5,IF((B30="Aluminum composite 3 mm"),9,IF((B30="Acrylic 1/4 in"),14,IF((B30="Vinyl banner 13 oz"),3,6))))))</f>
        <v/>
      </c>
      <c r="J30" s="14" t="str">
        <f>IF($A30="","",((F30*'Quote'!$B$4)+(G30*'Quote'!$B$5)))</f>
        <v/>
      </c>
      <c r="K30" s="14" t="str">
        <f>IF($A30="","",CEILING(((I30+J30)*(1+'Quote'!$B$6)),5))</f>
        <v/>
      </c>
      <c r="L30" s="14" t="str">
        <f>IF($A30="","",IFERROR(ROUND((K30/H30),2),0))</f>
        <v/>
      </c>
    </row>
    <row r="31" spans="1:12" x14ac:dyDescent="0.25">
      <c r="C31" s="11"/>
      <c r="D31" s="11"/>
      <c r="E31" s="11"/>
      <c r="F31" s="12"/>
      <c r="G31" s="12"/>
      <c r="H31" s="13" t="str">
        <f>IF($A31="","",ROUND((((C31*D31)/144)*E31),2))</f>
        <v/>
      </c>
      <c r="I31" s="14" t="str">
        <f>IF($A31="","",(H31*IF((B31="Coroplast 4 mm"),4.5,IF((B31="Aluminum composite 3 mm"),9,IF((B31="Acrylic 1/4 in"),14,IF((B31="Vinyl banner 13 oz"),3,6))))))</f>
        <v/>
      </c>
      <c r="J31" s="14" t="str">
        <f>IF($A31="","",((F31*'Quote'!$B$4)+(G31*'Quote'!$B$5)))</f>
        <v/>
      </c>
      <c r="K31" s="14" t="str">
        <f>IF($A31="","",CEILING(((I31+J31)*(1+'Quote'!$B$6)),5))</f>
        <v/>
      </c>
      <c r="L31" s="14" t="str">
        <f>IF($A31="","",IFERROR(ROUND((K31/H31),2),0))</f>
        <v/>
      </c>
    </row>
    <row r="32" spans="1:12" x14ac:dyDescent="0.25">
      <c r="C32" s="11"/>
      <c r="D32" s="11"/>
      <c r="E32" s="11"/>
      <c r="F32" s="12"/>
      <c r="G32" s="12"/>
      <c r="H32" s="13" t="str">
        <f>IF($A32="","",ROUND((((C32*D32)/144)*E32),2))</f>
        <v/>
      </c>
      <c r="I32" s="14" t="str">
        <f>IF($A32="","",(H32*IF((B32="Coroplast 4 mm"),4.5,IF((B32="Aluminum composite 3 mm"),9,IF((B32="Acrylic 1/4 in"),14,IF((B32="Vinyl banner 13 oz"),3,6))))))</f>
        <v/>
      </c>
      <c r="J32" s="14" t="str">
        <f>IF($A32="","",((F32*'Quote'!$B$4)+(G32*'Quote'!$B$5)))</f>
        <v/>
      </c>
      <c r="K32" s="14" t="str">
        <f>IF($A32="","",CEILING(((I32+J32)*(1+'Quote'!$B$6)),5))</f>
        <v/>
      </c>
      <c r="L32" s="14" t="str">
        <f>IF($A32="","",IFERROR(ROUND((K32/H32),2),0))</f>
        <v/>
      </c>
    </row>
    <row r="33" spans="1:12" x14ac:dyDescent="0.25">
      <c r="C33" s="11"/>
      <c r="D33" s="11"/>
      <c r="E33" s="11"/>
      <c r="F33" s="12"/>
      <c r="G33" s="12"/>
      <c r="H33" s="13" t="str">
        <f>IF($A33="","",ROUND((((C33*D33)/144)*E33),2))</f>
        <v/>
      </c>
      <c r="I33" s="14" t="str">
        <f>IF($A33="","",(H33*IF((B33="Coroplast 4 mm"),4.5,IF((B33="Aluminum composite 3 mm"),9,IF((B33="Acrylic 1/4 in"),14,IF((B33="Vinyl banner 13 oz"),3,6))))))</f>
        <v/>
      </c>
      <c r="J33" s="14" t="str">
        <f>IF($A33="","",((F33*'Quote'!$B$4)+(G33*'Quote'!$B$5)))</f>
        <v/>
      </c>
      <c r="K33" s="14" t="str">
        <f>IF($A33="","",CEILING(((I33+J33)*(1+'Quote'!$B$6)),5))</f>
        <v/>
      </c>
      <c r="L33" s="14" t="str">
        <f>IF($A33="","",IFERROR(ROUND((K33/H33),2),0))</f>
        <v/>
      </c>
    </row>
    <row r="34" spans="1:12" x14ac:dyDescent="0.25">
      <c r="C34" s="11"/>
      <c r="D34" s="11"/>
      <c r="E34" s="11"/>
      <c r="F34" s="12"/>
      <c r="G34" s="12"/>
      <c r="H34" s="13" t="str">
        <f>IF($A34="","",ROUND((((C34*D34)/144)*E34),2))</f>
        <v/>
      </c>
      <c r="I34" s="14" t="str">
        <f>IF($A34="","",(H34*IF((B34="Coroplast 4 mm"),4.5,IF((B34="Aluminum composite 3 mm"),9,IF((B34="Acrylic 1/4 in"),14,IF((B34="Vinyl banner 13 oz"),3,6))))))</f>
        <v/>
      </c>
      <c r="J34" s="14" t="str">
        <f>IF($A34="","",((F34*'Quote'!$B$4)+(G34*'Quote'!$B$5)))</f>
        <v/>
      </c>
      <c r="K34" s="14" t="str">
        <f>IF($A34="","",CEILING(((I34+J34)*(1+'Quote'!$B$6)),5))</f>
        <v/>
      </c>
      <c r="L34" s="14" t="str">
        <f>IF($A34="","",IFERROR(ROUND((K34/H34),2),0))</f>
        <v/>
      </c>
    </row>
    <row r="35" spans="1:12" x14ac:dyDescent="0.25">
      <c r="C35" s="11"/>
      <c r="D35" s="11"/>
      <c r="E35" s="11"/>
      <c r="F35" s="12"/>
      <c r="G35" s="12"/>
      <c r="H35" s="13" t="str">
        <f>IF($A35="","",ROUND((((C35*D35)/144)*E35),2))</f>
        <v/>
      </c>
      <c r="I35" s="14" t="str">
        <f>IF($A35="","",(H35*IF((B35="Coroplast 4 mm"),4.5,IF((B35="Aluminum composite 3 mm"),9,IF((B35="Acrylic 1/4 in"),14,IF((B35="Vinyl banner 13 oz"),3,6))))))</f>
        <v/>
      </c>
      <c r="J35" s="14" t="str">
        <f>IF($A35="","",((F35*'Quote'!$B$4)+(G35*'Quote'!$B$5)))</f>
        <v/>
      </c>
      <c r="K35" s="14" t="str">
        <f>IF($A35="","",CEILING(((I35+J35)*(1+'Quote'!$B$6)),5))</f>
        <v/>
      </c>
      <c r="L35" s="14" t="str">
        <f>IF($A35="","",IFERROR(ROUND((K35/H35),2),0))</f>
        <v/>
      </c>
    </row>
    <row r="36" spans="1:12" x14ac:dyDescent="0.25">
      <c r="C36" s="11"/>
      <c r="D36" s="11"/>
      <c r="E36" s="11"/>
      <c r="F36" s="12"/>
      <c r="G36" s="12"/>
      <c r="H36" s="13" t="str">
        <f>IF($A36="","",ROUND((((C36*D36)/144)*E36),2))</f>
        <v/>
      </c>
      <c r="I36" s="14" t="str">
        <f>IF($A36="","",(H36*IF((B36="Coroplast 4 mm"),4.5,IF((B36="Aluminum composite 3 mm"),9,IF((B36="Acrylic 1/4 in"),14,IF((B36="Vinyl banner 13 oz"),3,6))))))</f>
        <v/>
      </c>
      <c r="J36" s="14" t="str">
        <f>IF($A36="","",((F36*'Quote'!$B$4)+(G36*'Quote'!$B$5)))</f>
        <v/>
      </c>
      <c r="K36" s="14" t="str">
        <f>IF($A36="","",CEILING(((I36+J36)*(1+'Quote'!$B$6)),5))</f>
        <v/>
      </c>
      <c r="L36" s="14" t="str">
        <f>IF($A36="","",IFERROR(ROUND((K36/H36),2),0))</f>
        <v/>
      </c>
    </row>
    <row r="37" spans="1:12" x14ac:dyDescent="0.25">
      <c r="C37" s="11"/>
      <c r="D37" s="11"/>
      <c r="E37" s="11"/>
      <c r="F37" s="12"/>
      <c r="G37" s="12"/>
      <c r="H37" s="13" t="str">
        <f>IF($A37="","",ROUND((((C37*D37)/144)*E37),2))</f>
        <v/>
      </c>
      <c r="I37" s="14" t="str">
        <f>IF($A37="","",(H37*IF((B37="Coroplast 4 mm"),4.5,IF((B37="Aluminum composite 3 mm"),9,IF((B37="Acrylic 1/4 in"),14,IF((B37="Vinyl banner 13 oz"),3,6))))))</f>
        <v/>
      </c>
      <c r="J37" s="14" t="str">
        <f>IF($A37="","",((F37*'Quote'!$B$4)+(G37*'Quote'!$B$5)))</f>
        <v/>
      </c>
      <c r="K37" s="14" t="str">
        <f>IF($A37="","",CEILING(((I37+J37)*(1+'Quote'!$B$6)),5))</f>
        <v/>
      </c>
      <c r="L37" s="14" t="str">
        <f>IF($A37="","",IFERROR(ROUND((K37/H37),2),0))</f>
        <v/>
      </c>
    </row>
    <row r="38" spans="1:12" x14ac:dyDescent="0.25">
      <c r="C38" s="11"/>
      <c r="D38" s="11"/>
      <c r="E38" s="11"/>
      <c r="F38" s="12"/>
      <c r="G38" s="12"/>
      <c r="H38" s="13" t="str">
        <f>IF($A38="","",ROUND((((C38*D38)/144)*E38),2))</f>
        <v/>
      </c>
      <c r="I38" s="14" t="str">
        <f>IF($A38="","",(H38*IF((B38="Coroplast 4 mm"),4.5,IF((B38="Aluminum composite 3 mm"),9,IF((B38="Acrylic 1/4 in"),14,IF((B38="Vinyl banner 13 oz"),3,6))))))</f>
        <v/>
      </c>
      <c r="J38" s="14" t="str">
        <f>IF($A38="","",((F38*'Quote'!$B$4)+(G38*'Quote'!$B$5)))</f>
        <v/>
      </c>
      <c r="K38" s="14" t="str">
        <f>IF($A38="","",CEILING(((I38+J38)*(1+'Quote'!$B$6)),5))</f>
        <v/>
      </c>
      <c r="L38" s="14" t="str">
        <f>IF($A38="","",IFERROR(ROUND((K38/H38),2),0))</f>
        <v/>
      </c>
    </row>
    <row r="39" spans="1:12" x14ac:dyDescent="0.25">
      <c r="C39" s="11"/>
      <c r="D39" s="11"/>
      <c r="E39" s="11"/>
      <c r="F39" s="12"/>
      <c r="G39" s="12"/>
      <c r="H39" s="13" t="str">
        <f>IF($A39="","",ROUND((((C39*D39)/144)*E39),2))</f>
        <v/>
      </c>
      <c r="I39" s="14" t="str">
        <f>IF($A39="","",(H39*IF((B39="Coroplast 4 mm"),4.5,IF((B39="Aluminum composite 3 mm"),9,IF((B39="Acrylic 1/4 in"),14,IF((B39="Vinyl banner 13 oz"),3,6))))))</f>
        <v/>
      </c>
      <c r="J39" s="14" t="str">
        <f>IF($A39="","",((F39*'Quote'!$B$4)+(G39*'Quote'!$B$5)))</f>
        <v/>
      </c>
      <c r="K39" s="14" t="str">
        <f>IF($A39="","",CEILING(((I39+J39)*(1+'Quote'!$B$6)),5))</f>
        <v/>
      </c>
      <c r="L39" s="14" t="str">
        <f>IF($A39="","",IFERROR(ROUND((K39/H39),2),0))</f>
        <v/>
      </c>
    </row>
    <row r="40" spans="1:12" x14ac:dyDescent="0.25">
      <c r="C40" s="11"/>
      <c r="D40" s="11"/>
      <c r="E40" s="11"/>
      <c r="F40" s="12"/>
      <c r="G40" s="12"/>
      <c r="H40" s="13" t="str">
        <f>IF($A40="","",ROUND((((C40*D40)/144)*E40),2))</f>
        <v/>
      </c>
      <c r="I40" s="14" t="str">
        <f>IF($A40="","",(H40*IF((B40="Coroplast 4 mm"),4.5,IF((B40="Aluminum composite 3 mm"),9,IF((B40="Acrylic 1/4 in"),14,IF((B40="Vinyl banner 13 oz"),3,6))))))</f>
        <v/>
      </c>
      <c r="J40" s="14" t="str">
        <f>IF($A40="","",((F40*'Quote'!$B$4)+(G40*'Quote'!$B$5)))</f>
        <v/>
      </c>
      <c r="K40" s="14" t="str">
        <f>IF($A40="","",CEILING(((I40+J40)*(1+'Quote'!$B$6)),5))</f>
        <v/>
      </c>
      <c r="L40" s="14" t="str">
        <f>IF($A40="","",IFERROR(ROUND((K40/H40),2),0))</f>
        <v/>
      </c>
    </row>
    <row r="41" spans="1:12" x14ac:dyDescent="0.25">
      <c r="C41" s="11"/>
      <c r="D41" s="11"/>
      <c r="E41" s="11"/>
      <c r="F41" s="12"/>
      <c r="G41" s="12"/>
      <c r="H41" s="13" t="str">
        <f>IF($A41="","",ROUND((((C41*D41)/144)*E41),2))</f>
        <v/>
      </c>
      <c r="I41" s="14" t="str">
        <f>IF($A41="","",(H41*IF((B41="Coroplast 4 mm"),4.5,IF((B41="Aluminum composite 3 mm"),9,IF((B41="Acrylic 1/4 in"),14,IF((B41="Vinyl banner 13 oz"),3,6))))))</f>
        <v/>
      </c>
      <c r="J41" s="14" t="str">
        <f>IF($A41="","",((F41*'Quote'!$B$4)+(G41*'Quote'!$B$5)))</f>
        <v/>
      </c>
      <c r="K41" s="14" t="str">
        <f>IF($A41="","",CEILING(((I41+J41)*(1+'Quote'!$B$6)),5))</f>
        <v/>
      </c>
      <c r="L41" s="14" t="str">
        <f>IF($A41="","",IFERROR(ROUND((K41/H41),2),0))</f>
        <v/>
      </c>
    </row>
    <row r="42" spans="1:12" x14ac:dyDescent="0.25">
      <c r="C42" s="11"/>
      <c r="D42" s="11"/>
      <c r="E42" s="11"/>
      <c r="F42" s="12"/>
      <c r="G42" s="12"/>
      <c r="H42" s="13" t="str">
        <f>IF($A42="","",ROUND((((C42*D42)/144)*E42),2))</f>
        <v/>
      </c>
      <c r="I42" s="14" t="str">
        <f>IF($A42="","",(H42*IF((B42="Coroplast 4 mm"),4.5,IF((B42="Aluminum composite 3 mm"),9,IF((B42="Acrylic 1/4 in"),14,IF((B42="Vinyl banner 13 oz"),3,6))))))</f>
        <v/>
      </c>
      <c r="J42" s="14" t="str">
        <f>IF($A42="","",((F42*'Quote'!$B$4)+(G42*'Quote'!$B$5)))</f>
        <v/>
      </c>
      <c r="K42" s="14" t="str">
        <f>IF($A42="","",CEILING(((I42+J42)*(1+'Quote'!$B$6)),5))</f>
        <v/>
      </c>
      <c r="L42" s="14" t="str">
        <f>IF($A42="","",IFERROR(ROUND((K42/H42),2),0))</f>
        <v/>
      </c>
    </row>
    <row r="43" spans="1:12" x14ac:dyDescent="0.25">
      <c r="C43" s="11"/>
      <c r="D43" s="11"/>
      <c r="E43" s="11"/>
      <c r="F43" s="12"/>
      <c r="G43" s="12"/>
      <c r="H43" s="13" t="str">
        <f>IF($A43="","",ROUND((((C43*D43)/144)*E43),2))</f>
        <v/>
      </c>
      <c r="I43" s="14" t="str">
        <f>IF($A43="","",(H43*IF((B43="Coroplast 4 mm"),4.5,IF((B43="Aluminum composite 3 mm"),9,IF((B43="Acrylic 1/4 in"),14,IF((B43="Vinyl banner 13 oz"),3,6))))))</f>
        <v/>
      </c>
      <c r="J43" s="14" t="str">
        <f>IF($A43="","",((F43*'Quote'!$B$4)+(G43*'Quote'!$B$5)))</f>
        <v/>
      </c>
      <c r="K43" s="14" t="str">
        <f>IF($A43="","",CEILING(((I43+J43)*(1+'Quote'!$B$6)),5))</f>
        <v/>
      </c>
      <c r="L43" s="14" t="str">
        <f>IF($A43="","",IFERROR(ROUND((K43/H43),2),0))</f>
        <v/>
      </c>
    </row>
    <row r="44" spans="1:12" x14ac:dyDescent="0.25">
      <c r="C44" s="11"/>
      <c r="D44" s="11"/>
      <c r="E44" s="11"/>
      <c r="F44" s="12"/>
      <c r="G44" s="12"/>
      <c r="H44" s="13" t="str">
        <f>IF($A44="","",ROUND((((C44*D44)/144)*E44),2))</f>
        <v/>
      </c>
      <c r="I44" s="14" t="str">
        <f>IF($A44="","",(H44*IF((B44="Coroplast 4 mm"),4.5,IF((B44="Aluminum composite 3 mm"),9,IF((B44="Acrylic 1/4 in"),14,IF((B44="Vinyl banner 13 oz"),3,6))))))</f>
        <v/>
      </c>
      <c r="J44" s="14" t="str">
        <f>IF($A44="","",((F44*'Quote'!$B$4)+(G44*'Quote'!$B$5)))</f>
        <v/>
      </c>
      <c r="K44" s="14" t="str">
        <f>IF($A44="","",CEILING(((I44+J44)*(1+'Quote'!$B$6)),5))</f>
        <v/>
      </c>
      <c r="L44" s="14" t="str">
        <f>IF($A44="","",IFERROR(ROUND((K44/H44),2),0))</f>
        <v/>
      </c>
    </row>
    <row r="45" spans="1:12" x14ac:dyDescent="0.25">
      <c r="C45" s="11"/>
      <c r="D45" s="11"/>
      <c r="E45" s="11"/>
      <c r="F45" s="12"/>
      <c r="G45" s="12"/>
      <c r="H45" s="13" t="str">
        <f>IF($A45="","",ROUND((((C45*D45)/144)*E45),2))</f>
        <v/>
      </c>
      <c r="I45" s="14" t="str">
        <f>IF($A45="","",(H45*IF((B45="Coroplast 4 mm"),4.5,IF((B45="Aluminum composite 3 mm"),9,IF((B45="Acrylic 1/4 in"),14,IF((B45="Vinyl banner 13 oz"),3,6))))))</f>
        <v/>
      </c>
      <c r="J45" s="14" t="str">
        <f>IF($A45="","",((F45*'Quote'!$B$4)+(G45*'Quote'!$B$5)))</f>
        <v/>
      </c>
      <c r="K45" s="14" t="str">
        <f>IF($A45="","",CEILING(((I45+J45)*(1+'Quote'!$B$6)),5))</f>
        <v/>
      </c>
      <c r="L45" s="14" t="str">
        <f>IF($A45="","",IFERROR(ROUND((K45/H45),2),0))</f>
        <v/>
      </c>
    </row>
    <row r="46" spans="1:12" x14ac:dyDescent="0.25">
      <c r="C46" s="11"/>
      <c r="D46" s="11"/>
      <c r="E46" s="11"/>
      <c r="F46" s="12"/>
      <c r="G46" s="12"/>
      <c r="H46" s="13" t="str">
        <f>IF($A46="","",ROUND((((C46*D46)/144)*E46),2))</f>
        <v/>
      </c>
      <c r="I46" s="14" t="str">
        <f>IF($A46="","",(H46*IF((B46="Coroplast 4 mm"),4.5,IF((B46="Aluminum composite 3 mm"),9,IF((B46="Acrylic 1/4 in"),14,IF((B46="Vinyl banner 13 oz"),3,6))))))</f>
        <v/>
      </c>
      <c r="J46" s="14" t="str">
        <f>IF($A46="","",((F46*'Quote'!$B$4)+(G46*'Quote'!$B$5)))</f>
        <v/>
      </c>
      <c r="K46" s="14" t="str">
        <f>IF($A46="","",CEILING(((I46+J46)*(1+'Quote'!$B$6)),5))</f>
        <v/>
      </c>
      <c r="L46" s="14" t="str">
        <f>IF($A46="","",IFERROR(ROUND((K46/H46),2),0))</f>
        <v/>
      </c>
    </row>
    <row r="47" spans="1:12" x14ac:dyDescent="0.25">
      <c r="C47" s="11"/>
      <c r="D47" s="11"/>
      <c r="E47" s="11"/>
      <c r="F47" s="12"/>
      <c r="G47" s="12"/>
      <c r="H47" s="13" t="str">
        <f>IF($A47="","",ROUND((((C47*D47)/144)*E47),2))</f>
        <v/>
      </c>
      <c r="I47" s="14" t="str">
        <f>IF($A47="","",(H47*IF((B47="Coroplast 4 mm"),4.5,IF((B47="Aluminum composite 3 mm"),9,IF((B47="Acrylic 1/4 in"),14,IF((B47="Vinyl banner 13 oz"),3,6))))))</f>
        <v/>
      </c>
      <c r="J47" s="14" t="str">
        <f>IF($A47="","",((F47*'Quote'!$B$4)+(G47*'Quote'!$B$5)))</f>
        <v/>
      </c>
      <c r="K47" s="14" t="str">
        <f>IF($A47="","",CEILING(((I47+J47)*(1+'Quote'!$B$6)),5))</f>
        <v/>
      </c>
      <c r="L47" s="14" t="str">
        <f>IF($A47="","",IFERROR(ROUND((K47/H47),2),0))</f>
        <v/>
      </c>
    </row>
    <row r="48" spans="1:12" x14ac:dyDescent="0.25">
      <c r="C48" s="11"/>
      <c r="D48" s="11"/>
      <c r="E48" s="11"/>
      <c r="F48" s="12"/>
      <c r="G48" s="12"/>
      <c r="H48" s="13" t="str">
        <f>IF($A48="","",ROUND((((C48*D48)/144)*E48),2))</f>
        <v/>
      </c>
      <c r="I48" s="14" t="str">
        <f>IF($A48="","",(H48*IF((B48="Coroplast 4 mm"),4.5,IF((B48="Aluminum composite 3 mm"),9,IF((B48="Acrylic 1/4 in"),14,IF((B48="Vinyl banner 13 oz"),3,6))))))</f>
        <v/>
      </c>
      <c r="J48" s="14" t="str">
        <f>IF($A48="","",((F48*'Quote'!$B$4)+(G48*'Quote'!$B$5)))</f>
        <v/>
      </c>
      <c r="K48" s="14" t="str">
        <f>IF($A48="","",CEILING(((I48+J48)*(1+'Quote'!$B$6)),5))</f>
        <v/>
      </c>
      <c r="L48" s="14" t="str">
        <f>IF($A48="","",IFERROR(ROUND((K48/H48),2),0))</f>
        <v/>
      </c>
    </row>
    <row r="49" spans="1:12" x14ac:dyDescent="0.25">
      <c r="C49" s="11"/>
      <c r="D49" s="11"/>
      <c r="E49" s="11"/>
      <c r="F49" s="12"/>
      <c r="G49" s="12"/>
      <c r="H49" s="13" t="str">
        <f>IF($A49="","",ROUND((((C49*D49)/144)*E49),2))</f>
        <v/>
      </c>
      <c r="I49" s="14" t="str">
        <f>IF($A49="","",(H49*IF((B49="Coroplast 4 mm"),4.5,IF((B49="Aluminum composite 3 mm"),9,IF((B49="Acrylic 1/4 in"),14,IF((B49="Vinyl banner 13 oz"),3,6))))))</f>
        <v/>
      </c>
      <c r="J49" s="14" t="str">
        <f>IF($A49="","",((F49*'Quote'!$B$4)+(G49*'Quote'!$B$5)))</f>
        <v/>
      </c>
      <c r="K49" s="14" t="str">
        <f>IF($A49="","",CEILING(((I49+J49)*(1+'Quote'!$B$6)),5))</f>
        <v/>
      </c>
      <c r="L49" s="14" t="str">
        <f>IF($A49="","",IFERROR(ROUND((K49/H49),2),0))</f>
        <v/>
      </c>
    </row>
    <row r="50" spans="1:12" x14ac:dyDescent="0.25">
      <c r="C50" s="11"/>
      <c r="D50" s="11"/>
      <c r="E50" s="11"/>
      <c r="F50" s="12"/>
      <c r="G50" s="12"/>
      <c r="H50" s="13" t="str">
        <f>IF($A50="","",ROUND((((C50*D50)/144)*E50),2))</f>
        <v/>
      </c>
      <c r="I50" s="14" t="str">
        <f>IF($A50="","",(H50*IF((B50="Coroplast 4 mm"),4.5,IF((B50="Aluminum composite 3 mm"),9,IF((B50="Acrylic 1/4 in"),14,IF((B50="Vinyl banner 13 oz"),3,6))))))</f>
        <v/>
      </c>
      <c r="J50" s="14" t="str">
        <f>IF($A50="","",((F50*'Quote'!$B$4)+(G50*'Quote'!$B$5)))</f>
        <v/>
      </c>
      <c r="K50" s="14" t="str">
        <f>IF($A50="","",CEILING(((I50+J50)*(1+'Quote'!$B$6)),5))</f>
        <v/>
      </c>
      <c r="L50" s="14" t="str">
        <f>IF($A50="","",IFERROR(ROUND((K50/H50),2),0))</f>
        <v/>
      </c>
    </row>
    <row r="51" spans="1:12" x14ac:dyDescent="0.25">
      <c r="C51" s="11"/>
      <c r="D51" s="11"/>
      <c r="E51" s="11"/>
      <c r="F51" s="12"/>
      <c r="G51" s="12"/>
      <c r="H51" s="13" t="str">
        <f>IF($A51="","",ROUND((((C51*D51)/144)*E51),2))</f>
        <v/>
      </c>
      <c r="I51" s="14" t="str">
        <f>IF($A51="","",(H51*IF((B51="Coroplast 4 mm"),4.5,IF((B51="Aluminum composite 3 mm"),9,IF((B51="Acrylic 1/4 in"),14,IF((B51="Vinyl banner 13 oz"),3,6))))))</f>
        <v/>
      </c>
      <c r="J51" s="14" t="str">
        <f>IF($A51="","",((F51*'Quote'!$B$4)+(G51*'Quote'!$B$5)))</f>
        <v/>
      </c>
      <c r="K51" s="14" t="str">
        <f>IF($A51="","",CEILING(((I51+J51)*(1+'Quote'!$B$6)),5))</f>
        <v/>
      </c>
      <c r="L51" s="14" t="str">
        <f>IF($A51="","",IFERROR(ROUND((K51/H51),2),0))</f>
        <v/>
      </c>
    </row>
    <row r="52" spans="1:12" x14ac:dyDescent="0.25">
      <c r="C52" s="11"/>
      <c r="D52" s="11"/>
      <c r="E52" s="11"/>
      <c r="F52" s="12"/>
      <c r="G52" s="12"/>
      <c r="H52" s="13" t="str">
        <f>IF($A52="","",ROUND((((C52*D52)/144)*E52),2))</f>
        <v/>
      </c>
      <c r="I52" s="14" t="str">
        <f>IF($A52="","",(H52*IF((B52="Coroplast 4 mm"),4.5,IF((B52="Aluminum composite 3 mm"),9,IF((B52="Acrylic 1/4 in"),14,IF((B52="Vinyl banner 13 oz"),3,6))))))</f>
        <v/>
      </c>
      <c r="J52" s="14" t="str">
        <f>IF($A52="","",((F52*'Quote'!$B$4)+(G52*'Quote'!$B$5)))</f>
        <v/>
      </c>
      <c r="K52" s="14" t="str">
        <f>IF($A52="","",CEILING(((I52+J52)*(1+'Quote'!$B$6)),5))</f>
        <v/>
      </c>
      <c r="L52" s="14" t="str">
        <f>IF($A52="","",IFERROR(ROUND((K52/H52),2),0))</f>
        <v/>
      </c>
    </row>
    <row r="53" spans="1:12" x14ac:dyDescent="0.25">
      <c r="C53" s="11"/>
      <c r="D53" s="11"/>
      <c r="E53" s="11"/>
      <c r="F53" s="12"/>
      <c r="G53" s="12"/>
      <c r="H53" s="13" t="str">
        <f>IF($A53="","",ROUND((((C53*D53)/144)*E53),2))</f>
        <v/>
      </c>
      <c r="I53" s="14" t="str">
        <f>IF($A53="","",(H53*IF((B53="Coroplast 4 mm"),4.5,IF((B53="Aluminum composite 3 mm"),9,IF((B53="Acrylic 1/4 in"),14,IF((B53="Vinyl banner 13 oz"),3,6))))))</f>
        <v/>
      </c>
      <c r="J53" s="14" t="str">
        <f>IF($A53="","",((F53*'Quote'!$B$4)+(G53*'Quote'!$B$5)))</f>
        <v/>
      </c>
      <c r="K53" s="14" t="str">
        <f>IF($A53="","",CEILING(((I53+J53)*(1+'Quote'!$B$6)),5))</f>
        <v/>
      </c>
      <c r="L53" s="14" t="str">
        <f>IF($A53="","",IFERROR(ROUND((K53/H53),2),0))</f>
        <v/>
      </c>
    </row>
    <row r="54" spans="1:12" x14ac:dyDescent="0.25">
      <c r="C54" s="11"/>
      <c r="D54" s="11"/>
      <c r="E54" s="11"/>
      <c r="F54" s="12"/>
      <c r="G54" s="12"/>
      <c r="H54" s="13" t="str">
        <f>IF($A54="","",ROUND((((C54*D54)/144)*E54),2))</f>
        <v/>
      </c>
      <c r="I54" s="14" t="str">
        <f>IF($A54="","",(H54*IF((B54="Coroplast 4 mm"),4.5,IF((B54="Aluminum composite 3 mm"),9,IF((B54="Acrylic 1/4 in"),14,IF((B54="Vinyl banner 13 oz"),3,6))))))</f>
        <v/>
      </c>
      <c r="J54" s="14" t="str">
        <f>IF($A54="","",((F54*'Quote'!$B$4)+(G54*'Quote'!$B$5)))</f>
        <v/>
      </c>
      <c r="K54" s="14" t="str">
        <f>IF($A54="","",CEILING(((I54+J54)*(1+'Quote'!$B$6)),5))</f>
        <v/>
      </c>
      <c r="L54" s="14" t="str">
        <f>IF($A54="","",IFERROR(ROUND((K54/H54),2),0))</f>
        <v/>
      </c>
    </row>
    <row r="55" spans="1:12" x14ac:dyDescent="0.25">
      <c r="C55" s="11"/>
      <c r="D55" s="11"/>
      <c r="E55" s="11"/>
      <c r="F55" s="12"/>
      <c r="G55" s="12"/>
      <c r="H55" s="13" t="str">
        <f>IF($A55="","",ROUND((((C55*D55)/144)*E55),2))</f>
        <v/>
      </c>
      <c r="I55" s="14" t="str">
        <f>IF($A55="","",(H55*IF((B55="Coroplast 4 mm"),4.5,IF((B55="Aluminum composite 3 mm"),9,IF((B55="Acrylic 1/4 in"),14,IF((B55="Vinyl banner 13 oz"),3,6))))))</f>
        <v/>
      </c>
      <c r="J55" s="14" t="str">
        <f>IF($A55="","",((F55*'Quote'!$B$4)+(G55*'Quote'!$B$5)))</f>
        <v/>
      </c>
      <c r="K55" s="14" t="str">
        <f>IF($A55="","",CEILING(((I55+J55)*(1+'Quote'!$B$6)),5))</f>
        <v/>
      </c>
      <c r="L55" s="14" t="str">
        <f>IF($A55="","",IFERROR(ROUND((K55/H55),2),0))</f>
        <v/>
      </c>
    </row>
    <row r="56" spans="1:12" x14ac:dyDescent="0.25">
      <c r="C56" s="11"/>
      <c r="D56" s="11"/>
      <c r="E56" s="11"/>
      <c r="F56" s="12"/>
      <c r="G56" s="12"/>
      <c r="H56" s="13" t="str">
        <f>IF($A56="","",ROUND((((C56*D56)/144)*E56),2))</f>
        <v/>
      </c>
      <c r="I56" s="14" t="str">
        <f>IF($A56="","",(H56*IF((B56="Coroplast 4 mm"),4.5,IF((B56="Aluminum composite 3 mm"),9,IF((B56="Acrylic 1/4 in"),14,IF((B56="Vinyl banner 13 oz"),3,6))))))</f>
        <v/>
      </c>
      <c r="J56" s="14" t="str">
        <f>IF($A56="","",((F56*'Quote'!$B$4)+(G56*'Quote'!$B$5)))</f>
        <v/>
      </c>
      <c r="K56" s="14" t="str">
        <f>IF($A56="","",CEILING(((I56+J56)*(1+'Quote'!$B$6)),5))</f>
        <v/>
      </c>
      <c r="L56" s="14" t="str">
        <f>IF($A56="","",IFERROR(ROUND((K56/H56),2),0))</f>
        <v/>
      </c>
    </row>
    <row r="57" spans="1:12" x14ac:dyDescent="0.25">
      <c r="C57" s="11"/>
      <c r="D57" s="11"/>
      <c r="E57" s="11"/>
      <c r="F57" s="12"/>
      <c r="G57" s="12"/>
      <c r="H57" s="13" t="str">
        <f>IF($A57="","",ROUND((((C57*D57)/144)*E57),2))</f>
        <v/>
      </c>
      <c r="I57" s="14" t="str">
        <f>IF($A57="","",(H57*IF((B57="Coroplast 4 mm"),4.5,IF((B57="Aluminum composite 3 mm"),9,IF((B57="Acrylic 1/4 in"),14,IF((B57="Vinyl banner 13 oz"),3,6))))))</f>
        <v/>
      </c>
      <c r="J57" s="14" t="str">
        <f>IF($A57="","",((F57*'Quote'!$B$4)+(G57*'Quote'!$B$5)))</f>
        <v/>
      </c>
      <c r="K57" s="14" t="str">
        <f>IF($A57="","",CEILING(((I57+J57)*(1+'Quote'!$B$6)),5))</f>
        <v/>
      </c>
      <c r="L57" s="14" t="str">
        <f>IF($A57="","",IFERROR(ROUND((K57/H57),2),0))</f>
        <v/>
      </c>
    </row>
    <row r="58" spans="1:12" x14ac:dyDescent="0.25">
      <c r="C58" s="11"/>
      <c r="D58" s="11"/>
      <c r="E58" s="11"/>
      <c r="F58" s="12"/>
      <c r="G58" s="12"/>
      <c r="H58" s="13" t="str">
        <f>IF($A58="","",ROUND((((C58*D58)/144)*E58),2))</f>
        <v/>
      </c>
      <c r="I58" s="14" t="str">
        <f>IF($A58="","",(H58*IF((B58="Coroplast 4 mm"),4.5,IF((B58="Aluminum composite 3 mm"),9,IF((B58="Acrylic 1/4 in"),14,IF((B58="Vinyl banner 13 oz"),3,6))))))</f>
        <v/>
      </c>
      <c r="J58" s="14" t="str">
        <f>IF($A58="","",((F58*'Quote'!$B$4)+(G58*'Quote'!$B$5)))</f>
        <v/>
      </c>
      <c r="K58" s="14" t="str">
        <f>IF($A58="","",CEILING(((I58+J58)*(1+'Quote'!$B$6)),5))</f>
        <v/>
      </c>
      <c r="L58" s="14" t="str">
        <f>IF($A58="","",IFERROR(ROUND((K58/H58),2),0))</f>
        <v/>
      </c>
    </row>
    <row r="59" spans="1:12" x14ac:dyDescent="0.25">
      <c r="C59" s="11"/>
      <c r="D59" s="11"/>
      <c r="E59" s="11"/>
      <c r="F59" s="12"/>
      <c r="G59" s="12"/>
      <c r="H59" s="13" t="str">
        <f>IF($A59="","",ROUND((((C59*D59)/144)*E59),2))</f>
        <v/>
      </c>
      <c r="I59" s="14" t="str">
        <f>IF($A59="","",(H59*IF((B59="Coroplast 4 mm"),4.5,IF((B59="Aluminum composite 3 mm"),9,IF((B59="Acrylic 1/4 in"),14,IF((B59="Vinyl banner 13 oz"),3,6))))))</f>
        <v/>
      </c>
      <c r="J59" s="14" t="str">
        <f>IF($A59="","",((F59*'Quote'!$B$4)+(G59*'Quote'!$B$5)))</f>
        <v/>
      </c>
      <c r="K59" s="14" t="str">
        <f>IF($A59="","",CEILING(((I59+J59)*(1+'Quote'!$B$6)),5))</f>
        <v/>
      </c>
      <c r="L59" s="14" t="str">
        <f>IF($A59="","",IFERROR(ROUND((K59/H59),2),0))</f>
        <v/>
      </c>
    </row>
    <row r="60" spans="1:12" x14ac:dyDescent="0.25">
      <c r="C60" s="11"/>
      <c r="D60" s="11"/>
      <c r="E60" s="11"/>
      <c r="F60" s="12"/>
      <c r="G60" s="12"/>
      <c r="H60" s="13" t="str">
        <f>IF($A60="","",ROUND((((C60*D60)/144)*E60),2))</f>
        <v/>
      </c>
      <c r="I60" s="14" t="str">
        <f>IF($A60="","",(H60*IF((B60="Coroplast 4 mm"),4.5,IF((B60="Aluminum composite 3 mm"),9,IF((B60="Acrylic 1/4 in"),14,IF((B60="Vinyl banner 13 oz"),3,6))))))</f>
        <v/>
      </c>
      <c r="J60" s="14" t="str">
        <f>IF($A60="","",((F60*'Quote'!$B$4)+(G60*'Quote'!$B$5)))</f>
        <v/>
      </c>
      <c r="K60" s="14" t="str">
        <f>IF($A60="","",CEILING(((I60+J60)*(1+'Quote'!$B$6)),5))</f>
        <v/>
      </c>
      <c r="L60" s="14" t="str">
        <f>IF($A60="","",IFERROR(ROUND((K60/H60),2),0))</f>
        <v/>
      </c>
    </row>
    <row r="61" spans="1:12" x14ac:dyDescent="0.25">
      <c r="C61" s="11"/>
      <c r="D61" s="11"/>
      <c r="E61" s="11"/>
      <c r="F61" s="12"/>
      <c r="G61" s="12"/>
      <c r="H61" s="13" t="str">
        <f>IF($A61="","",ROUND((((C61*D61)/144)*E61),2))</f>
        <v/>
      </c>
      <c r="I61" s="14" t="str">
        <f>IF($A61="","",(H61*IF((B61="Coroplast 4 mm"),4.5,IF((B61="Aluminum composite 3 mm"),9,IF((B61="Acrylic 1/4 in"),14,IF((B61="Vinyl banner 13 oz"),3,6))))))</f>
        <v/>
      </c>
      <c r="J61" s="14" t="str">
        <f>IF($A61="","",((F61*'Quote'!$B$4)+(G61*'Quote'!$B$5)))</f>
        <v/>
      </c>
      <c r="K61" s="14" t="str">
        <f>IF($A61="","",CEILING(((I61+J61)*(1+'Quote'!$B$6)),5))</f>
        <v/>
      </c>
      <c r="L61" s="14" t="str">
        <f>IF($A61="","",IFERROR(ROUND((K61/H61),2),0))</f>
        <v/>
      </c>
    </row>
    <row r="62" spans="1:12" x14ac:dyDescent="0.25">
      <c r="C62" s="11"/>
      <c r="D62" s="11"/>
      <c r="E62" s="11"/>
      <c r="F62" s="12"/>
      <c r="G62" s="12"/>
      <c r="H62" s="13" t="str">
        <f>IF($A62="","",ROUND((((C62*D62)/144)*E62),2))</f>
        <v/>
      </c>
      <c r="I62" s="14" t="str">
        <f>IF($A62="","",(H62*IF((B62="Coroplast 4 mm"),4.5,IF((B62="Aluminum composite 3 mm"),9,IF((B62="Acrylic 1/4 in"),14,IF((B62="Vinyl banner 13 oz"),3,6))))))</f>
        <v/>
      </c>
      <c r="J62" s="14" t="str">
        <f>IF($A62="","",((F62*'Quote'!$B$4)+(G62*'Quote'!$B$5)))</f>
        <v/>
      </c>
      <c r="K62" s="14" t="str">
        <f>IF($A62="","",CEILING(((I62+J62)*(1+'Quote'!$B$6)),5))</f>
        <v/>
      </c>
      <c r="L62" s="14" t="str">
        <f>IF($A62="","",IFERROR(ROUND((K62/H62),2),0))</f>
        <v/>
      </c>
    </row>
    <row r="63" spans="1:12" x14ac:dyDescent="0.25">
      <c r="C63" s="11"/>
      <c r="D63" s="11"/>
      <c r="E63" s="11"/>
      <c r="F63" s="12"/>
      <c r="G63" s="12"/>
      <c r="H63" s="13" t="str">
        <f>IF($A63="","",ROUND((((C63*D63)/144)*E63),2))</f>
        <v/>
      </c>
      <c r="I63" s="14" t="str">
        <f>IF($A63="","",(H63*IF((B63="Coroplast 4 mm"),4.5,IF((B63="Aluminum composite 3 mm"),9,IF((B63="Acrylic 1/4 in"),14,IF((B63="Vinyl banner 13 oz"),3,6))))))</f>
        <v/>
      </c>
      <c r="J63" s="14" t="str">
        <f>IF($A63="","",((F63*'Quote'!$B$4)+(G63*'Quote'!$B$5)))</f>
        <v/>
      </c>
      <c r="K63" s="14" t="str">
        <f>IF($A63="","",CEILING(((I63+J63)*(1+'Quote'!$B$6)),5))</f>
        <v/>
      </c>
      <c r="L63" s="14" t="str">
        <f>IF($A63="","",IFERROR(ROUND((K63/H63),2),0))</f>
        <v/>
      </c>
    </row>
    <row r="64" spans="1:12" x14ac:dyDescent="0.25">
      <c r="C64" s="11"/>
      <c r="D64" s="11"/>
      <c r="E64" s="11"/>
      <c r="F64" s="12"/>
      <c r="G64" s="12"/>
      <c r="H64" s="13" t="str">
        <f>IF($A64="","",ROUND((((C64*D64)/144)*E64),2))</f>
        <v/>
      </c>
      <c r="I64" s="14" t="str">
        <f>IF($A64="","",(H64*IF((B64="Coroplast 4 mm"),4.5,IF((B64="Aluminum composite 3 mm"),9,IF((B64="Acrylic 1/4 in"),14,IF((B64="Vinyl banner 13 oz"),3,6))))))</f>
        <v/>
      </c>
      <c r="J64" s="14" t="str">
        <f>IF($A64="","",((F64*'Quote'!$B$4)+(G64*'Quote'!$B$5)))</f>
        <v/>
      </c>
      <c r="K64" s="14" t="str">
        <f>IF($A64="","",CEILING(((I64+J64)*(1+'Quote'!$B$6)),5))</f>
        <v/>
      </c>
      <c r="L64" s="14" t="str">
        <f>IF($A64="","",IFERROR(ROUND((K64/H64),2),0))</f>
        <v/>
      </c>
    </row>
    <row r="65" spans="1:12" x14ac:dyDescent="0.25">
      <c r="C65" s="11"/>
      <c r="D65" s="11"/>
      <c r="E65" s="11"/>
      <c r="F65" s="12"/>
      <c r="G65" s="12"/>
      <c r="H65" s="13" t="str">
        <f>IF($A65="","",ROUND((((C65*D65)/144)*E65),2))</f>
        <v/>
      </c>
      <c r="I65" s="14" t="str">
        <f>IF($A65="","",(H65*IF((B65="Coroplast 4 mm"),4.5,IF((B65="Aluminum composite 3 mm"),9,IF((B65="Acrylic 1/4 in"),14,IF((B65="Vinyl banner 13 oz"),3,6))))))</f>
        <v/>
      </c>
      <c r="J65" s="14" t="str">
        <f>IF($A65="","",((F65*'Quote'!$B$4)+(G65*'Quote'!$B$5)))</f>
        <v/>
      </c>
      <c r="K65" s="14" t="str">
        <f>IF($A65="","",CEILING(((I65+J65)*(1+'Quote'!$B$6)),5))</f>
        <v/>
      </c>
      <c r="L65" s="14" t="str">
        <f>IF($A65="","",IFERROR(ROUND((K65/H65),2),0))</f>
        <v/>
      </c>
    </row>
    <row r="66" spans="1:12" x14ac:dyDescent="0.25">
      <c r="C66" s="11"/>
      <c r="D66" s="11"/>
      <c r="E66" s="11"/>
      <c r="F66" s="12"/>
      <c r="G66" s="12"/>
      <c r="H66" s="13" t="str">
        <f>IF($A66="","",ROUND((((C66*D66)/144)*E66),2))</f>
        <v/>
      </c>
      <c r="I66" s="14" t="str">
        <f>IF($A66="","",(H66*IF((B66="Coroplast 4 mm"),4.5,IF((B66="Aluminum composite 3 mm"),9,IF((B66="Acrylic 1/4 in"),14,IF((B66="Vinyl banner 13 oz"),3,6))))))</f>
        <v/>
      </c>
      <c r="J66" s="14" t="str">
        <f>IF($A66="","",((F66*'Quote'!$B$4)+(G66*'Quote'!$B$5)))</f>
        <v/>
      </c>
      <c r="K66" s="14" t="str">
        <f>IF($A66="","",CEILING(((I66+J66)*(1+'Quote'!$B$6)),5))</f>
        <v/>
      </c>
      <c r="L66" s="14" t="str">
        <f>IF($A66="","",IFERROR(ROUND((K66/H66),2),0))</f>
        <v/>
      </c>
    </row>
    <row r="67" spans="1:12" x14ac:dyDescent="0.25">
      <c r="C67" s="11"/>
      <c r="D67" s="11"/>
      <c r="E67" s="11"/>
      <c r="F67" s="12"/>
      <c r="G67" s="12"/>
      <c r="H67" s="13" t="str">
        <f>IF($A67="","",ROUND((((C67*D67)/144)*E67),2))</f>
        <v/>
      </c>
      <c r="I67" s="14" t="str">
        <f>IF($A67="","",(H67*IF((B67="Coroplast 4 mm"),4.5,IF((B67="Aluminum composite 3 mm"),9,IF((B67="Acrylic 1/4 in"),14,IF((B67="Vinyl banner 13 oz"),3,6))))))</f>
        <v/>
      </c>
      <c r="J67" s="14" t="str">
        <f>IF($A67="","",((F67*'Quote'!$B$4)+(G67*'Quote'!$B$5)))</f>
        <v/>
      </c>
      <c r="K67" s="14" t="str">
        <f>IF($A67="","",CEILING(((I67+J67)*(1+'Quote'!$B$6)),5))</f>
        <v/>
      </c>
      <c r="L67" s="14" t="str">
        <f>IF($A67="","",IFERROR(ROUND((K67/H67),2),0))</f>
        <v/>
      </c>
    </row>
    <row r="68" spans="1:12" x14ac:dyDescent="0.25">
      <c r="C68" s="11"/>
      <c r="D68" s="11"/>
      <c r="E68" s="11"/>
      <c r="F68" s="12"/>
      <c r="G68" s="12"/>
      <c r="H68" s="13" t="str">
        <f>IF($A68="","",ROUND((((C68*D68)/144)*E68),2))</f>
        <v/>
      </c>
      <c r="I68" s="14" t="str">
        <f>IF($A68="","",(H68*IF((B68="Coroplast 4 mm"),4.5,IF((B68="Aluminum composite 3 mm"),9,IF((B68="Acrylic 1/4 in"),14,IF((B68="Vinyl banner 13 oz"),3,6))))))</f>
        <v/>
      </c>
      <c r="J68" s="14" t="str">
        <f>IF($A68="","",((F68*'Quote'!$B$4)+(G68*'Quote'!$B$5)))</f>
        <v/>
      </c>
      <c r="K68" s="14" t="str">
        <f>IF($A68="","",CEILING(((I68+J68)*(1+'Quote'!$B$6)),5))</f>
        <v/>
      </c>
      <c r="L68" s="14" t="str">
        <f>IF($A68="","",IFERROR(ROUND((K68/H68),2),0))</f>
        <v/>
      </c>
    </row>
    <row r="69" spans="1:12" x14ac:dyDescent="0.25">
      <c r="C69" s="11"/>
      <c r="D69" s="11"/>
      <c r="E69" s="11"/>
      <c r="F69" s="12"/>
      <c r="G69" s="12"/>
      <c r="H69" s="13" t="str">
        <f>IF($A69="","",ROUND((((C69*D69)/144)*E69),2))</f>
        <v/>
      </c>
      <c r="I69" s="14" t="str">
        <f>IF($A69="","",(H69*IF((B69="Coroplast 4 mm"),4.5,IF((B69="Aluminum composite 3 mm"),9,IF((B69="Acrylic 1/4 in"),14,IF((B69="Vinyl banner 13 oz"),3,6))))))</f>
        <v/>
      </c>
      <c r="J69" s="14" t="str">
        <f>IF($A69="","",((F69*'Quote'!$B$4)+(G69*'Quote'!$B$5)))</f>
        <v/>
      </c>
      <c r="K69" s="14" t="str">
        <f>IF($A69="","",CEILING(((I69+J69)*(1+'Quote'!$B$6)),5))</f>
        <v/>
      </c>
      <c r="L69" s="14" t="str">
        <f>IF($A69="","",IFERROR(ROUND((K69/H69),2),0))</f>
        <v/>
      </c>
    </row>
    <row r="70" spans="1:12" x14ac:dyDescent="0.25">
      <c r="C70" s="11"/>
      <c r="D70" s="11"/>
      <c r="E70" s="11"/>
      <c r="F70" s="12"/>
      <c r="G70" s="12"/>
      <c r="H70" s="13" t="str">
        <f>IF($A70="","",ROUND((((C70*D70)/144)*E70),2))</f>
        <v/>
      </c>
      <c r="I70" s="14" t="str">
        <f>IF($A70="","",(H70*IF((B70="Coroplast 4 mm"),4.5,IF((B70="Aluminum composite 3 mm"),9,IF((B70="Acrylic 1/4 in"),14,IF((B70="Vinyl banner 13 oz"),3,6))))))</f>
        <v/>
      </c>
      <c r="J70" s="14" t="str">
        <f>IF($A70="","",((F70*'Quote'!$B$4)+(G70*'Quote'!$B$5)))</f>
        <v/>
      </c>
      <c r="K70" s="14" t="str">
        <f>IF($A70="","",CEILING(((I70+J70)*(1+'Quote'!$B$6)),5))</f>
        <v/>
      </c>
      <c r="L70" s="14" t="str">
        <f>IF($A70="","",IFERROR(ROUND((K70/H70),2),0))</f>
        <v/>
      </c>
    </row>
    <row r="71" spans="1:12" x14ac:dyDescent="0.25">
      <c r="C71" s="11"/>
      <c r="D71" s="11"/>
      <c r="E71" s="11"/>
      <c r="F71" s="12"/>
      <c r="G71" s="12"/>
      <c r="H71" s="13" t="str">
        <f>IF($A71="","",ROUND((((C71*D71)/144)*E71),2))</f>
        <v/>
      </c>
      <c r="I71" s="14" t="str">
        <f>IF($A71="","",(H71*IF((B71="Coroplast 4 mm"),4.5,IF((B71="Aluminum composite 3 mm"),9,IF((B71="Acrylic 1/4 in"),14,IF((B71="Vinyl banner 13 oz"),3,6))))))</f>
        <v/>
      </c>
      <c r="J71" s="14" t="str">
        <f>IF($A71="","",((F71*'Quote'!$B$4)+(G71*'Quote'!$B$5)))</f>
        <v/>
      </c>
      <c r="K71" s="14" t="str">
        <f>IF($A71="","",CEILING(((I71+J71)*(1+'Quote'!$B$6)),5))</f>
        <v/>
      </c>
      <c r="L71" s="14" t="str">
        <f>IF($A71="","",IFERROR(ROUND((K71/H71),2),0))</f>
        <v/>
      </c>
    </row>
    <row r="72" spans="1:12" x14ac:dyDescent="0.25">
      <c r="C72" s="11"/>
      <c r="D72" s="11"/>
      <c r="E72" s="11"/>
      <c r="F72" s="12"/>
      <c r="G72" s="12"/>
      <c r="H72" s="13" t="str">
        <f>IF($A72="","",ROUND((((C72*D72)/144)*E72),2))</f>
        <v/>
      </c>
      <c r="I72" s="14" t="str">
        <f>IF($A72="","",(H72*IF((B72="Coroplast 4 mm"),4.5,IF((B72="Aluminum composite 3 mm"),9,IF((B72="Acrylic 1/4 in"),14,IF((B72="Vinyl banner 13 oz"),3,6))))))</f>
        <v/>
      </c>
      <c r="J72" s="14" t="str">
        <f>IF($A72="","",((F72*'Quote'!$B$4)+(G72*'Quote'!$B$5)))</f>
        <v/>
      </c>
      <c r="K72" s="14" t="str">
        <f>IF($A72="","",CEILING(((I72+J72)*(1+'Quote'!$B$6)),5))</f>
        <v/>
      </c>
      <c r="L72" s="14" t="str">
        <f>IF($A72="","",IFERROR(ROUND((K72/H72),2),0))</f>
        <v/>
      </c>
    </row>
    <row r="73" spans="1:12" x14ac:dyDescent="0.25">
      <c r="C73" s="11"/>
      <c r="D73" s="11"/>
      <c r="E73" s="11"/>
      <c r="F73" s="12"/>
      <c r="G73" s="12"/>
      <c r="H73" s="13" t="str">
        <f>IF($A73="","",ROUND((((C73*D73)/144)*E73),2))</f>
        <v/>
      </c>
      <c r="I73" s="14" t="str">
        <f>IF($A73="","",(H73*IF((B73="Coroplast 4 mm"),4.5,IF((B73="Aluminum composite 3 mm"),9,IF((B73="Acrylic 1/4 in"),14,IF((B73="Vinyl banner 13 oz"),3,6))))))</f>
        <v/>
      </c>
      <c r="J73" s="14" t="str">
        <f>IF($A73="","",((F73*'Quote'!$B$4)+(G73*'Quote'!$B$5)))</f>
        <v/>
      </c>
      <c r="K73" s="14" t="str">
        <f>IF($A73="","",CEILING(((I73+J73)*(1+'Quote'!$B$6)),5))</f>
        <v/>
      </c>
      <c r="L73" s="14" t="str">
        <f>IF($A73="","",IFERROR(ROUND((K73/H73),2),0))</f>
        <v/>
      </c>
    </row>
    <row r="74" spans="1:12" x14ac:dyDescent="0.25">
      <c r="C74" s="11"/>
      <c r="D74" s="11"/>
      <c r="E74" s="11"/>
      <c r="F74" s="12"/>
      <c r="G74" s="12"/>
      <c r="H74" s="13" t="str">
        <f>IF($A74="","",ROUND((((C74*D74)/144)*E74),2))</f>
        <v/>
      </c>
      <c r="I74" s="14" t="str">
        <f>IF($A74="","",(H74*IF((B74="Coroplast 4 mm"),4.5,IF((B74="Aluminum composite 3 mm"),9,IF((B74="Acrylic 1/4 in"),14,IF((B74="Vinyl banner 13 oz"),3,6))))))</f>
        <v/>
      </c>
      <c r="J74" s="14" t="str">
        <f>IF($A74="","",((F74*'Quote'!$B$4)+(G74*'Quote'!$B$5)))</f>
        <v/>
      </c>
      <c r="K74" s="14" t="str">
        <f>IF($A74="","",CEILING(((I74+J74)*(1+'Quote'!$B$6)),5))</f>
        <v/>
      </c>
      <c r="L74" s="14" t="str">
        <f>IF($A74="","",IFERROR(ROUND((K74/H74),2),0))</f>
        <v/>
      </c>
    </row>
    <row r="75" spans="1:12" x14ac:dyDescent="0.25">
      <c r="C75" s="11"/>
      <c r="D75" s="11"/>
      <c r="E75" s="11"/>
      <c r="F75" s="12"/>
      <c r="G75" s="12"/>
      <c r="H75" s="13" t="str">
        <f>IF($A75="","",ROUND((((C75*D75)/144)*E75),2))</f>
        <v/>
      </c>
      <c r="I75" s="14" t="str">
        <f>IF($A75="","",(H75*IF((B75="Coroplast 4 mm"),4.5,IF((B75="Aluminum composite 3 mm"),9,IF((B75="Acrylic 1/4 in"),14,IF((B75="Vinyl banner 13 oz"),3,6))))))</f>
        <v/>
      </c>
      <c r="J75" s="14" t="str">
        <f>IF($A75="","",((F75*'Quote'!$B$4)+(G75*'Quote'!$B$5)))</f>
        <v/>
      </c>
      <c r="K75" s="14" t="str">
        <f>IF($A75="","",CEILING(((I75+J75)*(1+'Quote'!$B$6)),5))</f>
        <v/>
      </c>
      <c r="L75" s="14" t="str">
        <f>IF($A75="","",IFERROR(ROUND((K75/H75),2),0))</f>
        <v/>
      </c>
    </row>
    <row r="76" spans="1:12" x14ac:dyDescent="0.25">
      <c r="C76" s="11"/>
      <c r="D76" s="11"/>
      <c r="E76" s="11"/>
      <c r="F76" s="12"/>
      <c r="G76" s="12"/>
      <c r="H76" s="13" t="str">
        <f>IF($A76="","",ROUND((((C76*D76)/144)*E76),2))</f>
        <v/>
      </c>
      <c r="I76" s="14" t="str">
        <f>IF($A76="","",(H76*IF((B76="Coroplast 4 mm"),4.5,IF((B76="Aluminum composite 3 mm"),9,IF((B76="Acrylic 1/4 in"),14,IF((B76="Vinyl banner 13 oz"),3,6))))))</f>
        <v/>
      </c>
      <c r="J76" s="14" t="str">
        <f>IF($A76="","",((F76*'Quote'!$B$4)+(G76*'Quote'!$B$5)))</f>
        <v/>
      </c>
      <c r="K76" s="14" t="str">
        <f>IF($A76="","",CEILING(((I76+J76)*(1+'Quote'!$B$6)),5))</f>
        <v/>
      </c>
      <c r="L76" s="14" t="str">
        <f>IF($A76="","",IFERROR(ROUND((K76/H76),2),0))</f>
        <v/>
      </c>
    </row>
    <row r="77" spans="1:12" x14ac:dyDescent="0.25">
      <c r="C77" s="11"/>
      <c r="D77" s="11"/>
      <c r="E77" s="11"/>
      <c r="F77" s="12"/>
      <c r="G77" s="12"/>
      <c r="H77" s="13" t="str">
        <f>IF($A77="","",ROUND((((C77*D77)/144)*E77),2))</f>
        <v/>
      </c>
      <c r="I77" s="14" t="str">
        <f>IF($A77="","",(H77*IF((B77="Coroplast 4 mm"),4.5,IF((B77="Aluminum composite 3 mm"),9,IF((B77="Acrylic 1/4 in"),14,IF((B77="Vinyl banner 13 oz"),3,6))))))</f>
        <v/>
      </c>
      <c r="J77" s="14" t="str">
        <f>IF($A77="","",((F77*'Quote'!$B$4)+(G77*'Quote'!$B$5)))</f>
        <v/>
      </c>
      <c r="K77" s="14" t="str">
        <f>IF($A77="","",CEILING(((I77+J77)*(1+'Quote'!$B$6)),5))</f>
        <v/>
      </c>
      <c r="L77" s="14" t="str">
        <f>IF($A77="","",IFERROR(ROUND((K77/H77),2),0))</f>
        <v/>
      </c>
    </row>
    <row r="78" spans="1:12" x14ac:dyDescent="0.25">
      <c r="C78" s="11"/>
      <c r="D78" s="11"/>
      <c r="E78" s="11"/>
      <c r="F78" s="12"/>
      <c r="G78" s="12"/>
      <c r="H78" s="13" t="str">
        <f>IF($A78="","",ROUND((((C78*D78)/144)*E78),2))</f>
        <v/>
      </c>
      <c r="I78" s="14" t="str">
        <f>IF($A78="","",(H78*IF((B78="Coroplast 4 mm"),4.5,IF((B78="Aluminum composite 3 mm"),9,IF((B78="Acrylic 1/4 in"),14,IF((B78="Vinyl banner 13 oz"),3,6))))))</f>
        <v/>
      </c>
      <c r="J78" s="14" t="str">
        <f>IF($A78="","",((F78*'Quote'!$B$4)+(G78*'Quote'!$B$5)))</f>
        <v/>
      </c>
      <c r="K78" s="14" t="str">
        <f>IF($A78="","",CEILING(((I78+J78)*(1+'Quote'!$B$6)),5))</f>
        <v/>
      </c>
      <c r="L78" s="14" t="str">
        <f>IF($A78="","",IFERROR(ROUND((K78/H78),2),0))</f>
        <v/>
      </c>
    </row>
    <row r="79" spans="1:12" x14ac:dyDescent="0.25">
      <c r="C79" s="11"/>
      <c r="D79" s="11"/>
      <c r="E79" s="11"/>
      <c r="F79" s="12"/>
      <c r="G79" s="12"/>
      <c r="H79" s="13" t="str">
        <f>IF($A79="","",ROUND((((C79*D79)/144)*E79),2))</f>
        <v/>
      </c>
      <c r="I79" s="14" t="str">
        <f>IF($A79="","",(H79*IF((B79="Coroplast 4 mm"),4.5,IF((B79="Aluminum composite 3 mm"),9,IF((B79="Acrylic 1/4 in"),14,IF((B79="Vinyl banner 13 oz"),3,6))))))</f>
        <v/>
      </c>
      <c r="J79" s="14" t="str">
        <f>IF($A79="","",((F79*'Quote'!$B$4)+(G79*'Quote'!$B$5)))</f>
        <v/>
      </c>
      <c r="K79" s="14" t="str">
        <f>IF($A79="","",CEILING(((I79+J79)*(1+'Quote'!$B$6)),5))</f>
        <v/>
      </c>
      <c r="L79" s="14" t="str">
        <f>IF($A79="","",IFERROR(ROUND((K79/H79),2),0))</f>
        <v/>
      </c>
    </row>
    <row r="80" spans="1:12" x14ac:dyDescent="0.25">
      <c r="C80" s="11"/>
      <c r="D80" s="11"/>
      <c r="E80" s="11"/>
      <c r="F80" s="12"/>
      <c r="G80" s="12"/>
      <c r="H80" s="13" t="str">
        <f>IF($A80="","",ROUND((((C80*D80)/144)*E80),2))</f>
        <v/>
      </c>
      <c r="I80" s="14" t="str">
        <f>IF($A80="","",(H80*IF((B80="Coroplast 4 mm"),4.5,IF((B80="Aluminum composite 3 mm"),9,IF((B80="Acrylic 1/4 in"),14,IF((B80="Vinyl banner 13 oz"),3,6))))))</f>
        <v/>
      </c>
      <c r="J80" s="14" t="str">
        <f>IF($A80="","",((F80*'Quote'!$B$4)+(G80*'Quote'!$B$5)))</f>
        <v/>
      </c>
      <c r="K80" s="14" t="str">
        <f>IF($A80="","",CEILING(((I80+J80)*(1+'Quote'!$B$6)),5))</f>
        <v/>
      </c>
      <c r="L80" s="14" t="str">
        <f>IF($A80="","",IFERROR(ROUND((K80/H80),2),0))</f>
        <v/>
      </c>
    </row>
    <row r="81" spans="1:12" x14ac:dyDescent="0.25">
      <c r="C81" s="11"/>
      <c r="D81" s="11"/>
      <c r="E81" s="11"/>
      <c r="F81" s="12"/>
      <c r="G81" s="12"/>
      <c r="H81" s="13" t="str">
        <f>IF($A81="","",ROUND((((C81*D81)/144)*E81),2))</f>
        <v/>
      </c>
      <c r="I81" s="14" t="str">
        <f>IF($A81="","",(H81*IF((B81="Coroplast 4 mm"),4.5,IF((B81="Aluminum composite 3 mm"),9,IF((B81="Acrylic 1/4 in"),14,IF((B81="Vinyl banner 13 oz"),3,6))))))</f>
        <v/>
      </c>
      <c r="J81" s="14" t="str">
        <f>IF($A81="","",((F81*'Quote'!$B$4)+(G81*'Quote'!$B$5)))</f>
        <v/>
      </c>
      <c r="K81" s="14" t="str">
        <f>IF($A81="","",CEILING(((I81+J81)*(1+'Quote'!$B$6)),5))</f>
        <v/>
      </c>
      <c r="L81" s="14" t="str">
        <f>IF($A81="","",IFERROR(ROUND((K81/H81),2),0))</f>
        <v/>
      </c>
    </row>
    <row r="82" spans="1:12" x14ac:dyDescent="0.25">
      <c r="C82" s="11"/>
      <c r="D82" s="11"/>
      <c r="E82" s="11"/>
      <c r="F82" s="12"/>
      <c r="G82" s="12"/>
      <c r="H82" s="13" t="str">
        <f>IF($A82="","",ROUND((((C82*D82)/144)*E82),2))</f>
        <v/>
      </c>
      <c r="I82" s="14" t="str">
        <f>IF($A82="","",(H82*IF((B82="Coroplast 4 mm"),4.5,IF((B82="Aluminum composite 3 mm"),9,IF((B82="Acrylic 1/4 in"),14,IF((B82="Vinyl banner 13 oz"),3,6))))))</f>
        <v/>
      </c>
      <c r="J82" s="14" t="str">
        <f>IF($A82="","",((F82*'Quote'!$B$4)+(G82*'Quote'!$B$5)))</f>
        <v/>
      </c>
      <c r="K82" s="14" t="str">
        <f>IF($A82="","",CEILING(((I82+J82)*(1+'Quote'!$B$6)),5))</f>
        <v/>
      </c>
      <c r="L82" s="14" t="str">
        <f>IF($A82="","",IFERROR(ROUND((K82/H82),2),0))</f>
        <v/>
      </c>
    </row>
    <row r="83" spans="1:12" x14ac:dyDescent="0.25">
      <c r="C83" s="11"/>
      <c r="D83" s="11"/>
      <c r="E83" s="11"/>
      <c r="F83" s="12"/>
      <c r="G83" s="12"/>
      <c r="H83" s="13" t="str">
        <f>IF($A83="","",ROUND((((C83*D83)/144)*E83),2))</f>
        <v/>
      </c>
      <c r="I83" s="14" t="str">
        <f>IF($A83="","",(H83*IF((B83="Coroplast 4 mm"),4.5,IF((B83="Aluminum composite 3 mm"),9,IF((B83="Acrylic 1/4 in"),14,IF((B83="Vinyl banner 13 oz"),3,6))))))</f>
        <v/>
      </c>
      <c r="J83" s="14" t="str">
        <f>IF($A83="","",((F83*'Quote'!$B$4)+(G83*'Quote'!$B$5)))</f>
        <v/>
      </c>
      <c r="K83" s="14" t="str">
        <f>IF($A83="","",CEILING(((I83+J83)*(1+'Quote'!$B$6)),5))</f>
        <v/>
      </c>
      <c r="L83" s="14" t="str">
        <f>IF($A83="","",IFERROR(ROUND((K83/H83),2),0))</f>
        <v/>
      </c>
    </row>
    <row r="84" spans="1:12" x14ac:dyDescent="0.25">
      <c r="C84" s="11"/>
      <c r="D84" s="11"/>
      <c r="E84" s="11"/>
      <c r="F84" s="12"/>
      <c r="G84" s="12"/>
      <c r="H84" s="13" t="str">
        <f>IF($A84="","",ROUND((((C84*D84)/144)*E84),2))</f>
        <v/>
      </c>
      <c r="I84" s="14" t="str">
        <f>IF($A84="","",(H84*IF((B84="Coroplast 4 mm"),4.5,IF((B84="Aluminum composite 3 mm"),9,IF((B84="Acrylic 1/4 in"),14,IF((B84="Vinyl banner 13 oz"),3,6))))))</f>
        <v/>
      </c>
      <c r="J84" s="14" t="str">
        <f>IF($A84="","",((F84*'Quote'!$B$4)+(G84*'Quote'!$B$5)))</f>
        <v/>
      </c>
      <c r="K84" s="14" t="str">
        <f>IF($A84="","",CEILING(((I84+J84)*(1+'Quote'!$B$6)),5))</f>
        <v/>
      </c>
      <c r="L84" s="14" t="str">
        <f>IF($A84="","",IFERROR(ROUND((K84/H84),2),0))</f>
        <v/>
      </c>
    </row>
    <row r="85" spans="1:12" x14ac:dyDescent="0.25">
      <c r="C85" s="11"/>
      <c r="D85" s="11"/>
      <c r="E85" s="11"/>
      <c r="F85" s="12"/>
      <c r="G85" s="12"/>
      <c r="H85" s="13" t="str">
        <f>IF($A85="","",ROUND((((C85*D85)/144)*E85),2))</f>
        <v/>
      </c>
      <c r="I85" s="14" t="str">
        <f>IF($A85="","",(H85*IF((B85="Coroplast 4 mm"),4.5,IF((B85="Aluminum composite 3 mm"),9,IF((B85="Acrylic 1/4 in"),14,IF((B85="Vinyl banner 13 oz"),3,6))))))</f>
        <v/>
      </c>
      <c r="J85" s="14" t="str">
        <f>IF($A85="","",((F85*'Quote'!$B$4)+(G85*'Quote'!$B$5)))</f>
        <v/>
      </c>
      <c r="K85" s="14" t="str">
        <f>IF($A85="","",CEILING(((I85+J85)*(1+'Quote'!$B$6)),5))</f>
        <v/>
      </c>
      <c r="L85" s="14" t="str">
        <f>IF($A85="","",IFERROR(ROUND((K85/H85),2),0))</f>
        <v/>
      </c>
    </row>
    <row r="86" spans="1:12" x14ac:dyDescent="0.25">
      <c r="C86" s="11"/>
      <c r="D86" s="11"/>
      <c r="E86" s="11"/>
      <c r="F86" s="12"/>
      <c r="G86" s="12"/>
      <c r="H86" s="13" t="str">
        <f>IF($A86="","",ROUND((((C86*D86)/144)*E86),2))</f>
        <v/>
      </c>
      <c r="I86" s="14" t="str">
        <f>IF($A86="","",(H86*IF((B86="Coroplast 4 mm"),4.5,IF((B86="Aluminum composite 3 mm"),9,IF((B86="Acrylic 1/4 in"),14,IF((B86="Vinyl banner 13 oz"),3,6))))))</f>
        <v/>
      </c>
      <c r="J86" s="14" t="str">
        <f>IF($A86="","",((F86*'Quote'!$B$4)+(G86*'Quote'!$B$5)))</f>
        <v/>
      </c>
      <c r="K86" s="14" t="str">
        <f>IF($A86="","",CEILING(((I86+J86)*(1+'Quote'!$B$6)),5))</f>
        <v/>
      </c>
      <c r="L86" s="14" t="str">
        <f>IF($A86="","",IFERROR(ROUND((K86/H86),2),0))</f>
        <v/>
      </c>
    </row>
    <row r="87" spans="1:12" x14ac:dyDescent="0.25">
      <c r="C87" s="11"/>
      <c r="D87" s="11"/>
      <c r="E87" s="11"/>
      <c r="F87" s="12"/>
      <c r="G87" s="12"/>
      <c r="H87" s="13" t="str">
        <f>IF($A87="","",ROUND((((C87*D87)/144)*E87),2))</f>
        <v/>
      </c>
      <c r="I87" s="14" t="str">
        <f>IF($A87="","",(H87*IF((B87="Coroplast 4 mm"),4.5,IF((B87="Aluminum composite 3 mm"),9,IF((B87="Acrylic 1/4 in"),14,IF((B87="Vinyl banner 13 oz"),3,6))))))</f>
        <v/>
      </c>
      <c r="J87" s="14" t="str">
        <f>IF($A87="","",((F87*'Quote'!$B$4)+(G87*'Quote'!$B$5)))</f>
        <v/>
      </c>
      <c r="K87" s="14" t="str">
        <f>IF($A87="","",CEILING(((I87+J87)*(1+'Quote'!$B$6)),5))</f>
        <v/>
      </c>
      <c r="L87" s="14" t="str">
        <f>IF($A87="","",IFERROR(ROUND((K87/H87),2),0))</f>
        <v/>
      </c>
    </row>
    <row r="88" spans="1:12" x14ac:dyDescent="0.25">
      <c r="C88" s="11"/>
      <c r="D88" s="11"/>
      <c r="E88" s="11"/>
      <c r="F88" s="12"/>
      <c r="G88" s="12"/>
      <c r="H88" s="13" t="str">
        <f>IF($A88="","",ROUND((((C88*D88)/144)*E88),2))</f>
        <v/>
      </c>
      <c r="I88" s="14" t="str">
        <f>IF($A88="","",(H88*IF((B88="Coroplast 4 mm"),4.5,IF((B88="Aluminum composite 3 mm"),9,IF((B88="Acrylic 1/4 in"),14,IF((B88="Vinyl banner 13 oz"),3,6))))))</f>
        <v/>
      </c>
      <c r="J88" s="14" t="str">
        <f>IF($A88="","",((F88*'Quote'!$B$4)+(G88*'Quote'!$B$5)))</f>
        <v/>
      </c>
      <c r="K88" s="14" t="str">
        <f>IF($A88="","",CEILING(((I88+J88)*(1+'Quote'!$B$6)),5))</f>
        <v/>
      </c>
      <c r="L88" s="14" t="str">
        <f>IF($A88="","",IFERROR(ROUND((K88/H88),2),0))</f>
        <v/>
      </c>
    </row>
    <row r="89" spans="1:12" x14ac:dyDescent="0.25">
      <c r="C89" s="11"/>
      <c r="D89" s="11"/>
      <c r="E89" s="11"/>
      <c r="F89" s="12"/>
      <c r="G89" s="12"/>
      <c r="H89" s="13" t="str">
        <f>IF($A89="","",ROUND((((C89*D89)/144)*E89),2))</f>
        <v/>
      </c>
      <c r="I89" s="14" t="str">
        <f>IF($A89="","",(H89*IF((B89="Coroplast 4 mm"),4.5,IF((B89="Aluminum composite 3 mm"),9,IF((B89="Acrylic 1/4 in"),14,IF((B89="Vinyl banner 13 oz"),3,6))))))</f>
        <v/>
      </c>
      <c r="J89" s="14" t="str">
        <f>IF($A89="","",((F89*'Quote'!$B$4)+(G89*'Quote'!$B$5)))</f>
        <v/>
      </c>
      <c r="K89" s="14" t="str">
        <f>IF($A89="","",CEILING(((I89+J89)*(1+'Quote'!$B$6)),5))</f>
        <v/>
      </c>
      <c r="L89" s="14" t="str">
        <f>IF($A89="","",IFERROR(ROUND((K89/H89),2),0))</f>
        <v/>
      </c>
    </row>
    <row r="90" spans="1:12" x14ac:dyDescent="0.25">
      <c r="C90" s="11"/>
      <c r="D90" s="11"/>
      <c r="E90" s="11"/>
      <c r="F90" s="12"/>
      <c r="G90" s="12"/>
      <c r="H90" s="13" t="str">
        <f>IF($A90="","",ROUND((((C90*D90)/144)*E90),2))</f>
        <v/>
      </c>
      <c r="I90" s="14" t="str">
        <f>IF($A90="","",(H90*IF((B90="Coroplast 4 mm"),4.5,IF((B90="Aluminum composite 3 mm"),9,IF((B90="Acrylic 1/4 in"),14,IF((B90="Vinyl banner 13 oz"),3,6))))))</f>
        <v/>
      </c>
      <c r="J90" s="14" t="str">
        <f>IF($A90="","",((F90*'Quote'!$B$4)+(G90*'Quote'!$B$5)))</f>
        <v/>
      </c>
      <c r="K90" s="14" t="str">
        <f>IF($A90="","",CEILING(((I90+J90)*(1+'Quote'!$B$6)),5))</f>
        <v/>
      </c>
      <c r="L90" s="14" t="str">
        <f>IF($A90="","",IFERROR(ROUND((K90/H90),2),0))</f>
        <v/>
      </c>
    </row>
    <row r="91" spans="1:12" x14ac:dyDescent="0.25">
      <c r="C91" s="11"/>
      <c r="D91" s="11"/>
      <c r="E91" s="11"/>
      <c r="F91" s="12"/>
      <c r="G91" s="12"/>
      <c r="H91" s="13" t="str">
        <f>IF($A91="","",ROUND((((C91*D91)/144)*E91),2))</f>
        <v/>
      </c>
      <c r="I91" s="14" t="str">
        <f>IF($A91="","",(H91*IF((B91="Coroplast 4 mm"),4.5,IF((B91="Aluminum composite 3 mm"),9,IF((B91="Acrylic 1/4 in"),14,IF((B91="Vinyl banner 13 oz"),3,6))))))</f>
        <v/>
      </c>
      <c r="J91" s="14" t="str">
        <f>IF($A91="","",((F91*'Quote'!$B$4)+(G91*'Quote'!$B$5)))</f>
        <v/>
      </c>
      <c r="K91" s="14" t="str">
        <f>IF($A91="","",CEILING(((I91+J91)*(1+'Quote'!$B$6)),5))</f>
        <v/>
      </c>
      <c r="L91" s="14" t="str">
        <f>IF($A91="","",IFERROR(ROUND((K91/H91),2),0))</f>
        <v/>
      </c>
    </row>
    <row r="92" spans="1:12" x14ac:dyDescent="0.25">
      <c r="C92" s="11"/>
      <c r="D92" s="11"/>
      <c r="E92" s="11"/>
      <c r="F92" s="12"/>
      <c r="G92" s="12"/>
      <c r="H92" s="13" t="str">
        <f>IF($A92="","",ROUND((((C92*D92)/144)*E92),2))</f>
        <v/>
      </c>
      <c r="I92" s="14" t="str">
        <f>IF($A92="","",(H92*IF((B92="Coroplast 4 mm"),4.5,IF((B92="Aluminum composite 3 mm"),9,IF((B92="Acrylic 1/4 in"),14,IF((B92="Vinyl banner 13 oz"),3,6))))))</f>
        <v/>
      </c>
      <c r="J92" s="14" t="str">
        <f>IF($A92="","",((F92*'Quote'!$B$4)+(G92*'Quote'!$B$5)))</f>
        <v/>
      </c>
      <c r="K92" s="14" t="str">
        <f>IF($A92="","",CEILING(((I92+J92)*(1+'Quote'!$B$6)),5))</f>
        <v/>
      </c>
      <c r="L92" s="14" t="str">
        <f>IF($A92="","",IFERROR(ROUND((K92/H92),2),0))</f>
        <v/>
      </c>
    </row>
    <row r="93" spans="1:12" x14ac:dyDescent="0.25">
      <c r="C93" s="11"/>
      <c r="D93" s="11"/>
      <c r="E93" s="11"/>
      <c r="F93" s="12"/>
      <c r="G93" s="12"/>
      <c r="H93" s="13" t="str">
        <f>IF($A93="","",ROUND((((C93*D93)/144)*E93),2))</f>
        <v/>
      </c>
      <c r="I93" s="14" t="str">
        <f>IF($A93="","",(H93*IF((B93="Coroplast 4 mm"),4.5,IF((B93="Aluminum composite 3 mm"),9,IF((B93="Acrylic 1/4 in"),14,IF((B93="Vinyl banner 13 oz"),3,6))))))</f>
        <v/>
      </c>
      <c r="J93" s="14" t="str">
        <f>IF($A93="","",((F93*'Quote'!$B$4)+(G93*'Quote'!$B$5)))</f>
        <v/>
      </c>
      <c r="K93" s="14" t="str">
        <f>IF($A93="","",CEILING(((I93+J93)*(1+'Quote'!$B$6)),5))</f>
        <v/>
      </c>
      <c r="L93" s="14" t="str">
        <f>IF($A93="","",IFERROR(ROUND((K93/H93),2),0))</f>
        <v/>
      </c>
    </row>
    <row r="94" spans="1:12" x14ac:dyDescent="0.25">
      <c r="C94" s="11"/>
      <c r="D94" s="11"/>
      <c r="E94" s="11"/>
      <c r="F94" s="12"/>
      <c r="G94" s="12"/>
      <c r="H94" s="13" t="str">
        <f>IF($A94="","",ROUND((((C94*D94)/144)*E94),2))</f>
        <v/>
      </c>
      <c r="I94" s="14" t="str">
        <f>IF($A94="","",(H94*IF((B94="Coroplast 4 mm"),4.5,IF((B94="Aluminum composite 3 mm"),9,IF((B94="Acrylic 1/4 in"),14,IF((B94="Vinyl banner 13 oz"),3,6))))))</f>
        <v/>
      </c>
      <c r="J94" s="14" t="str">
        <f>IF($A94="","",((F94*'Quote'!$B$4)+(G94*'Quote'!$B$5)))</f>
        <v/>
      </c>
      <c r="K94" s="14" t="str">
        <f>IF($A94="","",CEILING(((I94+J94)*(1+'Quote'!$B$6)),5))</f>
        <v/>
      </c>
      <c r="L94" s="14" t="str">
        <f>IF($A94="","",IFERROR(ROUND((K94/H94),2),0))</f>
        <v/>
      </c>
    </row>
    <row r="95" spans="1:12" x14ac:dyDescent="0.25">
      <c r="C95" s="11"/>
      <c r="D95" s="11"/>
      <c r="E95" s="11"/>
      <c r="F95" s="12"/>
      <c r="G95" s="12"/>
      <c r="H95" s="13" t="str">
        <f>IF($A95="","",ROUND((((C95*D95)/144)*E95),2))</f>
        <v/>
      </c>
      <c r="I95" s="14" t="str">
        <f>IF($A95="","",(H95*IF((B95="Coroplast 4 mm"),4.5,IF((B95="Aluminum composite 3 mm"),9,IF((B95="Acrylic 1/4 in"),14,IF((B95="Vinyl banner 13 oz"),3,6))))))</f>
        <v/>
      </c>
      <c r="J95" s="14" t="str">
        <f>IF($A95="","",((F95*'Quote'!$B$4)+(G95*'Quote'!$B$5)))</f>
        <v/>
      </c>
      <c r="K95" s="14" t="str">
        <f>IF($A95="","",CEILING(((I95+J95)*(1+'Quote'!$B$6)),5))</f>
        <v/>
      </c>
      <c r="L95" s="14" t="str">
        <f>IF($A95="","",IFERROR(ROUND((K95/H95),2),0))</f>
        <v/>
      </c>
    </row>
    <row r="96" spans="1:12" x14ac:dyDescent="0.25">
      <c r="C96" s="11"/>
      <c r="D96" s="11"/>
      <c r="E96" s="11"/>
      <c r="F96" s="12"/>
      <c r="G96" s="12"/>
      <c r="H96" s="13" t="str">
        <f>IF($A96="","",ROUND((((C96*D96)/144)*E96),2))</f>
        <v/>
      </c>
      <c r="I96" s="14" t="str">
        <f>IF($A96="","",(H96*IF((B96="Coroplast 4 mm"),4.5,IF((B96="Aluminum composite 3 mm"),9,IF((B96="Acrylic 1/4 in"),14,IF((B96="Vinyl banner 13 oz"),3,6))))))</f>
        <v/>
      </c>
      <c r="J96" s="14" t="str">
        <f>IF($A96="","",((F96*'Quote'!$B$4)+(G96*'Quote'!$B$5)))</f>
        <v/>
      </c>
      <c r="K96" s="14" t="str">
        <f>IF($A96="","",CEILING(((I96+J96)*(1+'Quote'!$B$6)),5))</f>
        <v/>
      </c>
      <c r="L96" s="14" t="str">
        <f>IF($A96="","",IFERROR(ROUND((K96/H96),2),0))</f>
        <v/>
      </c>
    </row>
    <row r="97" spans="1:12" x14ac:dyDescent="0.25">
      <c r="C97" s="11"/>
      <c r="D97" s="11"/>
      <c r="E97" s="11"/>
      <c r="F97" s="12"/>
      <c r="G97" s="12"/>
      <c r="H97" s="13" t="str">
        <f>IF($A97="","",ROUND((((C97*D97)/144)*E97),2))</f>
        <v/>
      </c>
      <c r="I97" s="14" t="str">
        <f>IF($A97="","",(H97*IF((B97="Coroplast 4 mm"),4.5,IF((B97="Aluminum composite 3 mm"),9,IF((B97="Acrylic 1/4 in"),14,IF((B97="Vinyl banner 13 oz"),3,6))))))</f>
        <v/>
      </c>
      <c r="J97" s="14" t="str">
        <f>IF($A97="","",((F97*'Quote'!$B$4)+(G97*'Quote'!$B$5)))</f>
        <v/>
      </c>
      <c r="K97" s="14" t="str">
        <f>IF($A97="","",CEILING(((I97+J97)*(1+'Quote'!$B$6)),5))</f>
        <v/>
      </c>
      <c r="L97" s="14" t="str">
        <f>IF($A97="","",IFERROR(ROUND((K97/H97),2),0))</f>
        <v/>
      </c>
    </row>
    <row r="98" spans="1:12" x14ac:dyDescent="0.25">
      <c r="C98" s="11"/>
      <c r="D98" s="11"/>
      <c r="E98" s="11"/>
      <c r="F98" s="12"/>
      <c r="G98" s="12"/>
      <c r="H98" s="13" t="str">
        <f>IF($A98="","",ROUND((((C98*D98)/144)*E98),2))</f>
        <v/>
      </c>
      <c r="I98" s="14" t="str">
        <f>IF($A98="","",(H98*IF((B98="Coroplast 4 mm"),4.5,IF((B98="Aluminum composite 3 mm"),9,IF((B98="Acrylic 1/4 in"),14,IF((B98="Vinyl banner 13 oz"),3,6))))))</f>
        <v/>
      </c>
      <c r="J98" s="14" t="str">
        <f>IF($A98="","",((F98*'Quote'!$B$4)+(G98*'Quote'!$B$5)))</f>
        <v/>
      </c>
      <c r="K98" s="14" t="str">
        <f>IF($A98="","",CEILING(((I98+J98)*(1+'Quote'!$B$6)),5))</f>
        <v/>
      </c>
      <c r="L98" s="14" t="str">
        <f>IF($A98="","",IFERROR(ROUND((K98/H98),2),0))</f>
        <v/>
      </c>
    </row>
    <row r="99" spans="1:12" x14ac:dyDescent="0.25">
      <c r="C99" s="11"/>
      <c r="D99" s="11"/>
      <c r="E99" s="11"/>
      <c r="F99" s="12"/>
      <c r="G99" s="12"/>
      <c r="H99" s="13" t="str">
        <f>IF($A99="","",ROUND((((C99*D99)/144)*E99),2))</f>
        <v/>
      </c>
      <c r="I99" s="14" t="str">
        <f>IF($A99="","",(H99*IF((B99="Coroplast 4 mm"),4.5,IF((B99="Aluminum composite 3 mm"),9,IF((B99="Acrylic 1/4 in"),14,IF((B99="Vinyl banner 13 oz"),3,6))))))</f>
        <v/>
      </c>
      <c r="J99" s="14" t="str">
        <f>IF($A99="","",((F99*'Quote'!$B$4)+(G99*'Quote'!$B$5)))</f>
        <v/>
      </c>
      <c r="K99" s="14" t="str">
        <f>IF($A99="","",CEILING(((I99+J99)*(1+'Quote'!$B$6)),5))</f>
        <v/>
      </c>
      <c r="L99" s="14" t="str">
        <f>IF($A99="","",IFERROR(ROUND((K99/H99),2),0))</f>
        <v/>
      </c>
    </row>
    <row r="100" spans="1:12" x14ac:dyDescent="0.25">
      <c r="C100" s="11"/>
      <c r="D100" s="11"/>
      <c r="E100" s="11"/>
      <c r="F100" s="12"/>
      <c r="G100" s="12"/>
      <c r="H100" s="13" t="str">
        <f>IF($A100="","",ROUND((((C100*D100)/144)*E100),2))</f>
        <v/>
      </c>
      <c r="I100" s="14" t="str">
        <f>IF($A100="","",(H100*IF((B100="Coroplast 4 mm"),4.5,IF((B100="Aluminum composite 3 mm"),9,IF((B100="Acrylic 1/4 in"),14,IF((B100="Vinyl banner 13 oz"),3,6))))))</f>
        <v/>
      </c>
      <c r="J100" s="14" t="str">
        <f>IF($A100="","",((F100*'Quote'!$B$4)+(G100*'Quote'!$B$5)))</f>
        <v/>
      </c>
      <c r="K100" s="14" t="str">
        <f>IF($A100="","",CEILING(((I100+J100)*(1+'Quote'!$B$6)),5))</f>
        <v/>
      </c>
      <c r="L100" s="14" t="str">
        <f>IF($A100="","",IFERROR(ROUND((K100/H100),2),0))</f>
        <v/>
      </c>
    </row>
    <row r="101" spans="1:12" x14ac:dyDescent="0.25">
      <c r="C101" s="11"/>
      <c r="D101" s="11"/>
      <c r="E101" s="11"/>
      <c r="F101" s="12"/>
      <c r="G101" s="12"/>
      <c r="H101" s="13" t="str">
        <f>IF($A101="","",ROUND((((C101*D101)/144)*E101),2))</f>
        <v/>
      </c>
      <c r="I101" s="14" t="str">
        <f>IF($A101="","",(H101*IF((B101="Coroplast 4 mm"),4.5,IF((B101="Aluminum composite 3 mm"),9,IF((B101="Acrylic 1/4 in"),14,IF((B101="Vinyl banner 13 oz"),3,6))))))</f>
        <v/>
      </c>
      <c r="J101" s="14" t="str">
        <f>IF($A101="","",((F101*'Quote'!$B$4)+(G101*'Quote'!$B$5)))</f>
        <v/>
      </c>
      <c r="K101" s="14" t="str">
        <f>IF($A101="","",CEILING(((I101+J101)*(1+'Quote'!$B$6)),5))</f>
        <v/>
      </c>
      <c r="L101" s="14" t="str">
        <f>IF($A101="","",IFERROR(ROUND((K101/H101),2),0))</f>
        <v/>
      </c>
    </row>
    <row r="102" spans="1:12" x14ac:dyDescent="0.25">
      <c r="C102" s="11"/>
      <c r="D102" s="11"/>
      <c r="E102" s="11"/>
      <c r="F102" s="12"/>
      <c r="G102" s="12"/>
      <c r="H102" s="13" t="str">
        <f>IF($A102="","",ROUND((((C102*D102)/144)*E102),2))</f>
        <v/>
      </c>
      <c r="I102" s="14" t="str">
        <f>IF($A102="","",(H102*IF((B102="Coroplast 4 mm"),4.5,IF((B102="Aluminum composite 3 mm"),9,IF((B102="Acrylic 1/4 in"),14,IF((B102="Vinyl banner 13 oz"),3,6))))))</f>
        <v/>
      </c>
      <c r="J102" s="14" t="str">
        <f>IF($A102="","",((F102*'Quote'!$B$4)+(G102*'Quote'!$B$5)))</f>
        <v/>
      </c>
      <c r="K102" s="14" t="str">
        <f>IF($A102="","",CEILING(((I102+J102)*(1+'Quote'!$B$6)),5))</f>
        <v/>
      </c>
      <c r="L102" s="14" t="str">
        <f>IF($A102="","",IFERROR(ROUND((K102/H102),2),0))</f>
        <v/>
      </c>
    </row>
    <row r="103" spans="1:12" x14ac:dyDescent="0.25">
      <c r="C103" s="11"/>
      <c r="D103" s="11"/>
      <c r="E103" s="11"/>
      <c r="F103" s="12"/>
      <c r="G103" s="12"/>
      <c r="H103" s="13" t="str">
        <f>IF($A103="","",ROUND((((C103*D103)/144)*E103),2))</f>
        <v/>
      </c>
      <c r="I103" s="14" t="str">
        <f>IF($A103="","",(H103*IF((B103="Coroplast 4 mm"),4.5,IF((B103="Aluminum composite 3 mm"),9,IF((B103="Acrylic 1/4 in"),14,IF((B103="Vinyl banner 13 oz"),3,6))))))</f>
        <v/>
      </c>
      <c r="J103" s="14" t="str">
        <f>IF($A103="","",((F103*'Quote'!$B$4)+(G103*'Quote'!$B$5)))</f>
        <v/>
      </c>
      <c r="K103" s="14" t="str">
        <f>IF($A103="","",CEILING(((I103+J103)*(1+'Quote'!$B$6)),5))</f>
        <v/>
      </c>
      <c r="L103" s="14" t="str">
        <f>IF($A103="","",IFERROR(ROUND((K103/H103),2),0))</f>
        <v/>
      </c>
    </row>
    <row r="104" spans="1:12" x14ac:dyDescent="0.25">
      <c r="C104" s="11"/>
      <c r="D104" s="11"/>
      <c r="E104" s="11"/>
      <c r="F104" s="12"/>
      <c r="G104" s="12"/>
      <c r="H104" s="13" t="str">
        <f>IF($A104="","",ROUND((((C104*D104)/144)*E104),2))</f>
        <v/>
      </c>
      <c r="I104" s="14" t="str">
        <f>IF($A104="","",(H104*IF((B104="Coroplast 4 mm"),4.5,IF((B104="Aluminum composite 3 mm"),9,IF((B104="Acrylic 1/4 in"),14,IF((B104="Vinyl banner 13 oz"),3,6))))))</f>
        <v/>
      </c>
      <c r="J104" s="14" t="str">
        <f>IF($A104="","",((F104*'Quote'!$B$4)+(G104*'Quote'!$B$5)))</f>
        <v/>
      </c>
      <c r="K104" s="14" t="str">
        <f>IF($A104="","",CEILING(((I104+J104)*(1+'Quote'!$B$6)),5))</f>
        <v/>
      </c>
      <c r="L104" s="14" t="str">
        <f>IF($A104="","",IFERROR(ROUND((K104/H104),2),0))</f>
        <v/>
      </c>
    </row>
    <row r="105" spans="1:12" x14ac:dyDescent="0.25">
      <c r="C105" s="11"/>
      <c r="D105" s="11"/>
      <c r="E105" s="11"/>
      <c r="F105" s="12"/>
      <c r="G105" s="12"/>
      <c r="H105" s="13" t="str">
        <f>IF($A105="","",ROUND((((C105*D105)/144)*E105),2))</f>
        <v/>
      </c>
      <c r="I105" s="14" t="str">
        <f>IF($A105="","",(H105*IF((B105="Coroplast 4 mm"),4.5,IF((B105="Aluminum composite 3 mm"),9,IF((B105="Acrylic 1/4 in"),14,IF((B105="Vinyl banner 13 oz"),3,6))))))</f>
        <v/>
      </c>
      <c r="J105" s="14" t="str">
        <f>IF($A105="","",((F105*'Quote'!$B$4)+(G105*'Quote'!$B$5)))</f>
        <v/>
      </c>
      <c r="K105" s="14" t="str">
        <f>IF($A105="","",CEILING(((I105+J105)*(1+'Quote'!$B$6)),5))</f>
        <v/>
      </c>
      <c r="L105" s="14" t="str">
        <f>IF($A105="","",IFERROR(ROUND((K105/H105),2),0))</f>
        <v/>
      </c>
    </row>
    <row r="106" spans="1:12" x14ac:dyDescent="0.25">
      <c r="C106" s="11"/>
      <c r="D106" s="11"/>
      <c r="E106" s="11"/>
      <c r="F106" s="12"/>
      <c r="G106" s="12"/>
      <c r="H106" s="13" t="str">
        <f>IF($A106="","",ROUND((((C106*D106)/144)*E106),2))</f>
        <v/>
      </c>
      <c r="I106" s="14" t="str">
        <f>IF($A106="","",(H106*IF((B106="Coroplast 4 mm"),4.5,IF((B106="Aluminum composite 3 mm"),9,IF((B106="Acrylic 1/4 in"),14,IF((B106="Vinyl banner 13 oz"),3,6))))))</f>
        <v/>
      </c>
      <c r="J106" s="14" t="str">
        <f>IF($A106="","",((F106*'Quote'!$B$4)+(G106*'Quote'!$B$5)))</f>
        <v/>
      </c>
      <c r="K106" s="14" t="str">
        <f>IF($A106="","",CEILING(((I106+J106)*(1+'Quote'!$B$6)),5))</f>
        <v/>
      </c>
      <c r="L106" s="14" t="str">
        <f>IF($A106="","",IFERROR(ROUND((K106/H106),2),0))</f>
        <v/>
      </c>
    </row>
    <row r="107" spans="1:12" x14ac:dyDescent="0.25">
      <c r="C107" s="11"/>
      <c r="D107" s="11"/>
      <c r="E107" s="11"/>
      <c r="F107" s="12"/>
      <c r="G107" s="12"/>
      <c r="H107" s="13" t="str">
        <f>IF($A107="","",ROUND((((C107*D107)/144)*E107),2))</f>
        <v/>
      </c>
      <c r="I107" s="14" t="str">
        <f>IF($A107="","",(H107*IF((B107="Coroplast 4 mm"),4.5,IF((B107="Aluminum composite 3 mm"),9,IF((B107="Acrylic 1/4 in"),14,IF((B107="Vinyl banner 13 oz"),3,6))))))</f>
        <v/>
      </c>
      <c r="J107" s="14" t="str">
        <f>IF($A107="","",((F107*'Quote'!$B$4)+(G107*'Quote'!$B$5)))</f>
        <v/>
      </c>
      <c r="K107" s="14" t="str">
        <f>IF($A107="","",CEILING(((I107+J107)*(1+'Quote'!$B$6)),5))</f>
        <v/>
      </c>
      <c r="L107" s="14" t="str">
        <f>IF($A107="","",IFERROR(ROUND((K107/H107),2),0))</f>
        <v/>
      </c>
    </row>
    <row r="108" spans="1:12" x14ac:dyDescent="0.25">
      <c r="C108" s="11"/>
      <c r="D108" s="11"/>
      <c r="E108" s="11"/>
      <c r="F108" s="12"/>
      <c r="G108" s="12"/>
      <c r="H108" s="13" t="str">
        <f>IF($A108="","",ROUND((((C108*D108)/144)*E108),2))</f>
        <v/>
      </c>
      <c r="I108" s="14" t="str">
        <f>IF($A108="","",(H108*IF((B108="Coroplast 4 mm"),4.5,IF((B108="Aluminum composite 3 mm"),9,IF((B108="Acrylic 1/4 in"),14,IF((B108="Vinyl banner 13 oz"),3,6))))))</f>
        <v/>
      </c>
      <c r="J108" s="14" t="str">
        <f>IF($A108="","",((F108*'Quote'!$B$4)+(G108*'Quote'!$B$5)))</f>
        <v/>
      </c>
      <c r="K108" s="14" t="str">
        <f>IF($A108="","",CEILING(((I108+J108)*(1+'Quote'!$B$6)),5))</f>
        <v/>
      </c>
      <c r="L108" s="14" t="str">
        <f>IF($A108="","",IFERROR(ROUND((K108/H108),2),0))</f>
        <v/>
      </c>
    </row>
    <row r="109" spans="1:12" x14ac:dyDescent="0.25">
      <c r="C109" s="11"/>
      <c r="D109" s="11"/>
      <c r="E109" s="11"/>
      <c r="F109" s="12"/>
      <c r="G109" s="12"/>
      <c r="H109" s="13" t="str">
        <f>IF($A109="","",ROUND((((C109*D109)/144)*E109),2))</f>
        <v/>
      </c>
      <c r="I109" s="14" t="str">
        <f>IF($A109="","",(H109*IF((B109="Coroplast 4 mm"),4.5,IF((B109="Aluminum composite 3 mm"),9,IF((B109="Acrylic 1/4 in"),14,IF((B109="Vinyl banner 13 oz"),3,6))))))</f>
        <v/>
      </c>
      <c r="J109" s="14" t="str">
        <f>IF($A109="","",((F109*'Quote'!$B$4)+(G109*'Quote'!$B$5)))</f>
        <v/>
      </c>
      <c r="K109" s="14" t="str">
        <f>IF($A109="","",CEILING(((I109+J109)*(1+'Quote'!$B$6)),5))</f>
        <v/>
      </c>
      <c r="L109" s="14" t="str">
        <f>IF($A109="","",IFERROR(ROUND((K109/H109),2),0))</f>
        <v/>
      </c>
    </row>
    <row r="110" spans="1:12" x14ac:dyDescent="0.25">
      <c r="C110" s="11"/>
      <c r="D110" s="11"/>
      <c r="E110" s="11"/>
      <c r="F110" s="12"/>
      <c r="G110" s="12"/>
      <c r="H110" s="13" t="str">
        <f>IF($A110="","",ROUND((((C110*D110)/144)*E110),2))</f>
        <v/>
      </c>
      <c r="I110" s="14" t="str">
        <f>IF($A110="","",(H110*IF((B110="Coroplast 4 mm"),4.5,IF((B110="Aluminum composite 3 mm"),9,IF((B110="Acrylic 1/4 in"),14,IF((B110="Vinyl banner 13 oz"),3,6))))))</f>
        <v/>
      </c>
      <c r="J110" s="14" t="str">
        <f>IF($A110="","",((F110*'Quote'!$B$4)+(G110*'Quote'!$B$5)))</f>
        <v/>
      </c>
      <c r="K110" s="14" t="str">
        <f>IF($A110="","",CEILING(((I110+J110)*(1+'Quote'!$B$6)),5))</f>
        <v/>
      </c>
      <c r="L110" s="14" t="str">
        <f>IF($A110="","",IFERROR(ROUND((K110/H110),2),0))</f>
        <v/>
      </c>
    </row>
    <row r="111" spans="1:12" x14ac:dyDescent="0.25">
      <c r="C111" s="11"/>
      <c r="D111" s="11"/>
      <c r="E111" s="11"/>
      <c r="F111" s="12"/>
      <c r="G111" s="12"/>
      <c r="H111" s="13" t="str">
        <f>IF($A111="","",ROUND((((C111*D111)/144)*E111),2))</f>
        <v/>
      </c>
      <c r="I111" s="14" t="str">
        <f>IF($A111="","",(H111*IF((B111="Coroplast 4 mm"),4.5,IF((B111="Aluminum composite 3 mm"),9,IF((B111="Acrylic 1/4 in"),14,IF((B111="Vinyl banner 13 oz"),3,6))))))</f>
        <v/>
      </c>
      <c r="J111" s="14" t="str">
        <f>IF($A111="","",((F111*'Quote'!$B$4)+(G111*'Quote'!$B$5)))</f>
        <v/>
      </c>
      <c r="K111" s="14" t="str">
        <f>IF($A111="","",CEILING(((I111+J111)*(1+'Quote'!$B$6)),5))</f>
        <v/>
      </c>
      <c r="L111" s="14" t="str">
        <f>IF($A111="","",IFERROR(ROUND((K111/H111),2),0))</f>
        <v/>
      </c>
    </row>
    <row r="112" spans="1:12" x14ac:dyDescent="0.25">
      <c r="C112" s="11"/>
      <c r="D112" s="11"/>
      <c r="E112" s="11"/>
      <c r="F112" s="12"/>
      <c r="G112" s="12"/>
      <c r="H112" s="13" t="str">
        <f>IF($A112="","",ROUND((((C112*D112)/144)*E112),2))</f>
        <v/>
      </c>
      <c r="I112" s="14" t="str">
        <f>IF($A112="","",(H112*IF((B112="Coroplast 4 mm"),4.5,IF((B112="Aluminum composite 3 mm"),9,IF((B112="Acrylic 1/4 in"),14,IF((B112="Vinyl banner 13 oz"),3,6))))))</f>
        <v/>
      </c>
      <c r="J112" s="14" t="str">
        <f>IF($A112="","",((F112*'Quote'!$B$4)+(G112*'Quote'!$B$5)))</f>
        <v/>
      </c>
      <c r="K112" s="14" t="str">
        <f>IF($A112="","",CEILING(((I112+J112)*(1+'Quote'!$B$6)),5))</f>
        <v/>
      </c>
      <c r="L112" s="14" t="str">
        <f>IF($A112="","",IFERROR(ROUND((K112/H112),2),0))</f>
        <v/>
      </c>
    </row>
    <row r="113" spans="1:12" x14ac:dyDescent="0.25">
      <c r="C113" s="11"/>
      <c r="D113" s="11"/>
      <c r="E113" s="11"/>
      <c r="F113" s="12"/>
      <c r="G113" s="12"/>
      <c r="H113" s="13" t="str">
        <f>IF($A113="","",ROUND((((C113*D113)/144)*E113),2))</f>
        <v/>
      </c>
      <c r="I113" s="14" t="str">
        <f>IF($A113="","",(H113*IF((B113="Coroplast 4 mm"),4.5,IF((B113="Aluminum composite 3 mm"),9,IF((B113="Acrylic 1/4 in"),14,IF((B113="Vinyl banner 13 oz"),3,6))))))</f>
        <v/>
      </c>
      <c r="J113" s="14" t="str">
        <f>IF($A113="","",((F113*'Quote'!$B$4)+(G113*'Quote'!$B$5)))</f>
        <v/>
      </c>
      <c r="K113" s="14" t="str">
        <f>IF($A113="","",CEILING(((I113+J113)*(1+'Quote'!$B$6)),5))</f>
        <v/>
      </c>
      <c r="L113" s="14" t="str">
        <f>IF($A113="","",IFERROR(ROUND((K113/H113),2),0))</f>
        <v/>
      </c>
    </row>
    <row r="114" spans="1:12" x14ac:dyDescent="0.25">
      <c r="C114" s="11"/>
      <c r="D114" s="11"/>
      <c r="E114" s="11"/>
      <c r="F114" s="12"/>
      <c r="G114" s="12"/>
      <c r="H114" s="13" t="str">
        <f>IF($A114="","",ROUND((((C114*D114)/144)*E114),2))</f>
        <v/>
      </c>
      <c r="I114" s="14" t="str">
        <f>IF($A114="","",(H114*IF((B114="Coroplast 4 mm"),4.5,IF((B114="Aluminum composite 3 mm"),9,IF((B114="Acrylic 1/4 in"),14,IF((B114="Vinyl banner 13 oz"),3,6))))))</f>
        <v/>
      </c>
      <c r="J114" s="14" t="str">
        <f>IF($A114="","",((F114*'Quote'!$B$4)+(G114*'Quote'!$B$5)))</f>
        <v/>
      </c>
      <c r="K114" s="14" t="str">
        <f>IF($A114="","",CEILING(((I114+J114)*(1+'Quote'!$B$6)),5))</f>
        <v/>
      </c>
      <c r="L114" s="14" t="str">
        <f>IF($A114="","",IFERROR(ROUND((K114/H114),2),0))</f>
        <v/>
      </c>
    </row>
    <row r="115" spans="1:12" x14ac:dyDescent="0.25">
      <c r="C115" s="11"/>
      <c r="D115" s="11"/>
      <c r="E115" s="11"/>
      <c r="F115" s="12"/>
      <c r="G115" s="12"/>
      <c r="H115" s="13" t="str">
        <f>IF($A115="","",ROUND((((C115*D115)/144)*E115),2))</f>
        <v/>
      </c>
      <c r="I115" s="14" t="str">
        <f>IF($A115="","",(H115*IF((B115="Coroplast 4 mm"),4.5,IF((B115="Aluminum composite 3 mm"),9,IF((B115="Acrylic 1/4 in"),14,IF((B115="Vinyl banner 13 oz"),3,6))))))</f>
        <v/>
      </c>
      <c r="J115" s="14" t="str">
        <f>IF($A115="","",((F115*'Quote'!$B$4)+(G115*'Quote'!$B$5)))</f>
        <v/>
      </c>
      <c r="K115" s="14" t="str">
        <f>IF($A115="","",CEILING(((I115+J115)*(1+'Quote'!$B$6)),5))</f>
        <v/>
      </c>
      <c r="L115" s="14" t="str">
        <f>IF($A115="","",IFERROR(ROUND((K115/H115),2),0))</f>
        <v/>
      </c>
    </row>
    <row r="116" spans="1:12" x14ac:dyDescent="0.25">
      <c r="C116" s="11"/>
      <c r="D116" s="11"/>
      <c r="E116" s="11"/>
      <c r="F116" s="12"/>
      <c r="G116" s="12"/>
      <c r="H116" s="13" t="str">
        <f>IF($A116="","",ROUND((((C116*D116)/144)*E116),2))</f>
        <v/>
      </c>
      <c r="I116" s="14" t="str">
        <f>IF($A116="","",(H116*IF((B116="Coroplast 4 mm"),4.5,IF((B116="Aluminum composite 3 mm"),9,IF((B116="Acrylic 1/4 in"),14,IF((B116="Vinyl banner 13 oz"),3,6))))))</f>
        <v/>
      </c>
      <c r="J116" s="14" t="str">
        <f>IF($A116="","",((F116*'Quote'!$B$4)+(G116*'Quote'!$B$5)))</f>
        <v/>
      </c>
      <c r="K116" s="14" t="str">
        <f>IF($A116="","",CEILING(((I116+J116)*(1+'Quote'!$B$6)),5))</f>
        <v/>
      </c>
      <c r="L116" s="14" t="str">
        <f>IF($A116="","",IFERROR(ROUND((K116/H116),2),0))</f>
        <v/>
      </c>
    </row>
    <row r="117" spans="1:12" x14ac:dyDescent="0.25">
      <c r="C117" s="11"/>
      <c r="D117" s="11"/>
      <c r="E117" s="11"/>
      <c r="F117" s="12"/>
      <c r="G117" s="12"/>
      <c r="H117" s="13" t="str">
        <f>IF($A117="","",ROUND((((C117*D117)/144)*E117),2))</f>
        <v/>
      </c>
      <c r="I117" s="14" t="str">
        <f>IF($A117="","",(H117*IF((B117="Coroplast 4 mm"),4.5,IF((B117="Aluminum composite 3 mm"),9,IF((B117="Acrylic 1/4 in"),14,IF((B117="Vinyl banner 13 oz"),3,6))))))</f>
        <v/>
      </c>
      <c r="J117" s="14" t="str">
        <f>IF($A117="","",((F117*'Quote'!$B$4)+(G117*'Quote'!$B$5)))</f>
        <v/>
      </c>
      <c r="K117" s="14" t="str">
        <f>IF($A117="","",CEILING(((I117+J117)*(1+'Quote'!$B$6)),5))</f>
        <v/>
      </c>
      <c r="L117" s="14" t="str">
        <f>IF($A117="","",IFERROR(ROUND((K117/H117),2),0))</f>
        <v/>
      </c>
    </row>
    <row r="118" spans="1:12" x14ac:dyDescent="0.25">
      <c r="C118" s="11"/>
      <c r="D118" s="11"/>
      <c r="E118" s="11"/>
      <c r="F118" s="12"/>
      <c r="G118" s="12"/>
      <c r="H118" s="13" t="str">
        <f>IF($A118="","",ROUND((((C118*D118)/144)*E118),2))</f>
        <v/>
      </c>
      <c r="I118" s="14" t="str">
        <f>IF($A118="","",(H118*IF((B118="Coroplast 4 mm"),4.5,IF((B118="Aluminum composite 3 mm"),9,IF((B118="Acrylic 1/4 in"),14,IF((B118="Vinyl banner 13 oz"),3,6))))))</f>
        <v/>
      </c>
      <c r="J118" s="14" t="str">
        <f>IF($A118="","",((F118*'Quote'!$B$4)+(G118*'Quote'!$B$5)))</f>
        <v/>
      </c>
      <c r="K118" s="14" t="str">
        <f>IF($A118="","",CEILING(((I118+J118)*(1+'Quote'!$B$6)),5))</f>
        <v/>
      </c>
      <c r="L118" s="14" t="str">
        <f>IF($A118="","",IFERROR(ROUND((K118/H118),2),0))</f>
        <v/>
      </c>
    </row>
    <row r="119" spans="1:12" x14ac:dyDescent="0.25">
      <c r="C119" s="11"/>
      <c r="D119" s="11"/>
      <c r="E119" s="11"/>
      <c r="F119" s="12"/>
      <c r="G119" s="12"/>
      <c r="H119" s="13" t="str">
        <f>IF($A119="","",ROUND((((C119*D119)/144)*E119),2))</f>
        <v/>
      </c>
      <c r="I119" s="14" t="str">
        <f>IF($A119="","",(H119*IF((B119="Coroplast 4 mm"),4.5,IF((B119="Aluminum composite 3 mm"),9,IF((B119="Acrylic 1/4 in"),14,IF((B119="Vinyl banner 13 oz"),3,6))))))</f>
        <v/>
      </c>
      <c r="J119" s="14" t="str">
        <f>IF($A119="","",((F119*'Quote'!$B$4)+(G119*'Quote'!$B$5)))</f>
        <v/>
      </c>
      <c r="K119" s="14" t="str">
        <f>IF($A119="","",CEILING(((I119+J119)*(1+'Quote'!$B$6)),5))</f>
        <v/>
      </c>
      <c r="L119" s="14" t="str">
        <f>IF($A119="","",IFERROR(ROUND((K119/H119),2),0))</f>
        <v/>
      </c>
    </row>
    <row r="120" spans="1:12" x14ac:dyDescent="0.25">
      <c r="C120" s="11"/>
      <c r="D120" s="11"/>
      <c r="E120" s="11"/>
      <c r="F120" s="12"/>
      <c r="G120" s="12"/>
      <c r="H120" s="13" t="str">
        <f>IF($A120="","",ROUND((((C120*D120)/144)*E120),2))</f>
        <v/>
      </c>
      <c r="I120" s="14" t="str">
        <f>IF($A120="","",(H120*IF((B120="Coroplast 4 mm"),4.5,IF((B120="Aluminum composite 3 mm"),9,IF((B120="Acrylic 1/4 in"),14,IF((B120="Vinyl banner 13 oz"),3,6))))))</f>
        <v/>
      </c>
      <c r="J120" s="14" t="str">
        <f>IF($A120="","",((F120*'Quote'!$B$4)+(G120*'Quote'!$B$5)))</f>
        <v/>
      </c>
      <c r="K120" s="14" t="str">
        <f>IF($A120="","",CEILING(((I120+J120)*(1+'Quote'!$B$6)),5))</f>
        <v/>
      </c>
      <c r="L120" s="14" t="str">
        <f>IF($A120="","",IFERROR(ROUND((K120/H120),2),0))</f>
        <v/>
      </c>
    </row>
    <row r="121" spans="1:12" x14ac:dyDescent="0.25">
      <c r="C121" s="11"/>
      <c r="D121" s="11"/>
      <c r="E121" s="11"/>
      <c r="F121" s="12"/>
      <c r="G121" s="12"/>
      <c r="H121" s="13" t="str">
        <f>IF($A121="","",ROUND((((C121*D121)/144)*E121),2))</f>
        <v/>
      </c>
      <c r="I121" s="14" t="str">
        <f>IF($A121="","",(H121*IF((B121="Coroplast 4 mm"),4.5,IF((B121="Aluminum composite 3 mm"),9,IF((B121="Acrylic 1/4 in"),14,IF((B121="Vinyl banner 13 oz"),3,6))))))</f>
        <v/>
      </c>
      <c r="J121" s="14" t="str">
        <f>IF($A121="","",((F121*'Quote'!$B$4)+(G121*'Quote'!$B$5)))</f>
        <v/>
      </c>
      <c r="K121" s="14" t="str">
        <f>IF($A121="","",CEILING(((I121+J121)*(1+'Quote'!$B$6)),5))</f>
        <v/>
      </c>
      <c r="L121" s="14" t="str">
        <f>IF($A121="","",IFERROR(ROUND((K121/H121),2),0))</f>
        <v/>
      </c>
    </row>
    <row r="122" spans="1:12" x14ac:dyDescent="0.25">
      <c r="C122" s="11"/>
      <c r="D122" s="11"/>
      <c r="E122" s="11"/>
      <c r="F122" s="12"/>
      <c r="G122" s="12"/>
      <c r="H122" s="13" t="str">
        <f>IF($A122="","",ROUND((((C122*D122)/144)*E122),2))</f>
        <v/>
      </c>
      <c r="I122" s="14" t="str">
        <f>IF($A122="","",(H122*IF((B122="Coroplast 4 mm"),4.5,IF((B122="Aluminum composite 3 mm"),9,IF((B122="Acrylic 1/4 in"),14,IF((B122="Vinyl banner 13 oz"),3,6))))))</f>
        <v/>
      </c>
      <c r="J122" s="14" t="str">
        <f>IF($A122="","",((F122*'Quote'!$B$4)+(G122*'Quote'!$B$5)))</f>
        <v/>
      </c>
      <c r="K122" s="14" t="str">
        <f>IF($A122="","",CEILING(((I122+J122)*(1+'Quote'!$B$6)),5))</f>
        <v/>
      </c>
      <c r="L122" s="14" t="str">
        <f>IF($A122="","",IFERROR(ROUND((K122/H122),2),0))</f>
        <v/>
      </c>
    </row>
    <row r="123" spans="1:12" x14ac:dyDescent="0.25">
      <c r="C123" s="11"/>
      <c r="D123" s="11"/>
      <c r="E123" s="11"/>
      <c r="F123" s="12"/>
      <c r="G123" s="12"/>
      <c r="H123" s="13" t="str">
        <f>IF($A123="","",ROUND((((C123*D123)/144)*E123),2))</f>
        <v/>
      </c>
      <c r="I123" s="14" t="str">
        <f>IF($A123="","",(H123*IF((B123="Coroplast 4 mm"),4.5,IF((B123="Aluminum composite 3 mm"),9,IF((B123="Acrylic 1/4 in"),14,IF((B123="Vinyl banner 13 oz"),3,6))))))</f>
        <v/>
      </c>
      <c r="J123" s="14" t="str">
        <f>IF($A123="","",((F123*'Quote'!$B$4)+(G123*'Quote'!$B$5)))</f>
        <v/>
      </c>
      <c r="K123" s="14" t="str">
        <f>IF($A123="","",CEILING(((I123+J123)*(1+'Quote'!$B$6)),5))</f>
        <v/>
      </c>
      <c r="L123" s="14" t="str">
        <f>IF($A123="","",IFERROR(ROUND((K123/H123),2),0))</f>
        <v/>
      </c>
    </row>
    <row r="124" spans="1:12" x14ac:dyDescent="0.25">
      <c r="C124" s="11"/>
      <c r="D124" s="11"/>
      <c r="E124" s="11"/>
      <c r="F124" s="12"/>
      <c r="G124" s="12"/>
      <c r="H124" s="13" t="str">
        <f>IF($A124="","",ROUND((((C124*D124)/144)*E124),2))</f>
        <v/>
      </c>
      <c r="I124" s="14" t="str">
        <f>IF($A124="","",(H124*IF((B124="Coroplast 4 mm"),4.5,IF((B124="Aluminum composite 3 mm"),9,IF((B124="Acrylic 1/4 in"),14,IF((B124="Vinyl banner 13 oz"),3,6))))))</f>
        <v/>
      </c>
      <c r="J124" s="14" t="str">
        <f>IF($A124="","",((F124*'Quote'!$B$4)+(G124*'Quote'!$B$5)))</f>
        <v/>
      </c>
      <c r="K124" s="14" t="str">
        <f>IF($A124="","",CEILING(((I124+J124)*(1+'Quote'!$B$6)),5))</f>
        <v/>
      </c>
      <c r="L124" s="14" t="str">
        <f>IF($A124="","",IFERROR(ROUND((K124/H124),2),0))</f>
        <v/>
      </c>
    </row>
    <row r="125" spans="1:12" x14ac:dyDescent="0.25">
      <c r="C125" s="11"/>
      <c r="D125" s="11"/>
      <c r="E125" s="11"/>
      <c r="F125" s="12"/>
      <c r="G125" s="12"/>
      <c r="H125" s="13" t="str">
        <f>IF($A125="","",ROUND((((C125*D125)/144)*E125),2))</f>
        <v/>
      </c>
      <c r="I125" s="14" t="str">
        <f>IF($A125="","",(H125*IF((B125="Coroplast 4 mm"),4.5,IF((B125="Aluminum composite 3 mm"),9,IF((B125="Acrylic 1/4 in"),14,IF((B125="Vinyl banner 13 oz"),3,6))))))</f>
        <v/>
      </c>
      <c r="J125" s="14" t="str">
        <f>IF($A125="","",((F125*'Quote'!$B$4)+(G125*'Quote'!$B$5)))</f>
        <v/>
      </c>
      <c r="K125" s="14" t="str">
        <f>IF($A125="","",CEILING(((I125+J125)*(1+'Quote'!$B$6)),5))</f>
        <v/>
      </c>
      <c r="L125" s="14" t="str">
        <f>IF($A125="","",IFERROR(ROUND((K125/H125),2),0))</f>
        <v/>
      </c>
    </row>
    <row r="126" spans="1:12" x14ac:dyDescent="0.25">
      <c r="C126" s="11"/>
      <c r="D126" s="11"/>
      <c r="E126" s="11"/>
      <c r="F126" s="12"/>
      <c r="G126" s="12"/>
      <c r="H126" s="13" t="str">
        <f>IF($A126="","",ROUND((((C126*D126)/144)*E126),2))</f>
        <v/>
      </c>
      <c r="I126" s="14" t="str">
        <f>IF($A126="","",(H126*IF((B126="Coroplast 4 mm"),4.5,IF((B126="Aluminum composite 3 mm"),9,IF((B126="Acrylic 1/4 in"),14,IF((B126="Vinyl banner 13 oz"),3,6))))))</f>
        <v/>
      </c>
      <c r="J126" s="14" t="str">
        <f>IF($A126="","",((F126*'Quote'!$B$4)+(G126*'Quote'!$B$5)))</f>
        <v/>
      </c>
      <c r="K126" s="14" t="str">
        <f>IF($A126="","",CEILING(((I126+J126)*(1+'Quote'!$B$6)),5))</f>
        <v/>
      </c>
      <c r="L126" s="14" t="str">
        <f>IF($A126="","",IFERROR(ROUND((K126/H126),2),0))</f>
        <v/>
      </c>
    </row>
    <row r="127" spans="1:12" x14ac:dyDescent="0.25">
      <c r="C127" s="11"/>
      <c r="D127" s="11"/>
      <c r="E127" s="11"/>
      <c r="F127" s="12"/>
      <c r="G127" s="12"/>
      <c r="H127" s="13" t="str">
        <f>IF($A127="","",ROUND((((C127*D127)/144)*E127),2))</f>
        <v/>
      </c>
      <c r="I127" s="14" t="str">
        <f>IF($A127="","",(H127*IF((B127="Coroplast 4 mm"),4.5,IF((B127="Aluminum composite 3 mm"),9,IF((B127="Acrylic 1/4 in"),14,IF((B127="Vinyl banner 13 oz"),3,6))))))</f>
        <v/>
      </c>
      <c r="J127" s="14" t="str">
        <f>IF($A127="","",((F127*'Quote'!$B$4)+(G127*'Quote'!$B$5)))</f>
        <v/>
      </c>
      <c r="K127" s="14" t="str">
        <f>IF($A127="","",CEILING(((I127+J127)*(1+'Quote'!$B$6)),5))</f>
        <v/>
      </c>
      <c r="L127" s="14" t="str">
        <f>IF($A127="","",IFERROR(ROUND((K127/H127),2),0))</f>
        <v/>
      </c>
    </row>
    <row r="128" spans="1:12" x14ac:dyDescent="0.25">
      <c r="C128" s="11"/>
      <c r="D128" s="11"/>
      <c r="E128" s="11"/>
      <c r="F128" s="12"/>
      <c r="G128" s="12"/>
      <c r="H128" s="13" t="str">
        <f>IF($A128="","",ROUND((((C128*D128)/144)*E128),2))</f>
        <v/>
      </c>
      <c r="I128" s="14" t="str">
        <f>IF($A128="","",(H128*IF((B128="Coroplast 4 mm"),4.5,IF((B128="Aluminum composite 3 mm"),9,IF((B128="Acrylic 1/4 in"),14,IF((B128="Vinyl banner 13 oz"),3,6))))))</f>
        <v/>
      </c>
      <c r="J128" s="14" t="str">
        <f>IF($A128="","",((F128*'Quote'!$B$4)+(G128*'Quote'!$B$5)))</f>
        <v/>
      </c>
      <c r="K128" s="14" t="str">
        <f>IF($A128="","",CEILING(((I128+J128)*(1+'Quote'!$B$6)),5))</f>
        <v/>
      </c>
      <c r="L128" s="14" t="str">
        <f>IF($A128="","",IFERROR(ROUND((K128/H128),2),0))</f>
        <v/>
      </c>
    </row>
    <row r="129" spans="1:12" x14ac:dyDescent="0.25">
      <c r="C129" s="11"/>
      <c r="D129" s="11"/>
      <c r="E129" s="11"/>
      <c r="F129" s="12"/>
      <c r="G129" s="12"/>
      <c r="H129" s="13" t="str">
        <f>IF($A129="","",ROUND((((C129*D129)/144)*E129),2))</f>
        <v/>
      </c>
      <c r="I129" s="14" t="str">
        <f>IF($A129="","",(H129*IF((B129="Coroplast 4 mm"),4.5,IF((B129="Aluminum composite 3 mm"),9,IF((B129="Acrylic 1/4 in"),14,IF((B129="Vinyl banner 13 oz"),3,6))))))</f>
        <v/>
      </c>
      <c r="J129" s="14" t="str">
        <f>IF($A129="","",((F129*'Quote'!$B$4)+(G129*'Quote'!$B$5)))</f>
        <v/>
      </c>
      <c r="K129" s="14" t="str">
        <f>IF($A129="","",CEILING(((I129+J129)*(1+'Quote'!$B$6)),5))</f>
        <v/>
      </c>
      <c r="L129" s="14" t="str">
        <f>IF($A129="","",IFERROR(ROUND((K129/H129),2),0))</f>
        <v/>
      </c>
    </row>
    <row r="130" spans="1:12" x14ac:dyDescent="0.25">
      <c r="C130" s="11"/>
      <c r="D130" s="11"/>
      <c r="E130" s="11"/>
      <c r="F130" s="12"/>
      <c r="G130" s="12"/>
      <c r="H130" s="13" t="str">
        <f>IF($A130="","",ROUND((((C130*D130)/144)*E130),2))</f>
        <v/>
      </c>
      <c r="I130" s="14" t="str">
        <f>IF($A130="","",(H130*IF((B130="Coroplast 4 mm"),4.5,IF((B130="Aluminum composite 3 mm"),9,IF((B130="Acrylic 1/4 in"),14,IF((B130="Vinyl banner 13 oz"),3,6))))))</f>
        <v/>
      </c>
      <c r="J130" s="14" t="str">
        <f>IF($A130="","",((F130*'Quote'!$B$4)+(G130*'Quote'!$B$5)))</f>
        <v/>
      </c>
      <c r="K130" s="14" t="str">
        <f>IF($A130="","",CEILING(((I130+J130)*(1+'Quote'!$B$6)),5))</f>
        <v/>
      </c>
      <c r="L130" s="14" t="str">
        <f>IF($A130="","",IFERROR(ROUND((K130/H130),2),0))</f>
        <v/>
      </c>
    </row>
    <row r="131" spans="1:12" x14ac:dyDescent="0.25">
      <c r="C131" s="11"/>
      <c r="D131" s="11"/>
      <c r="E131" s="11"/>
      <c r="F131" s="12"/>
      <c r="G131" s="12"/>
      <c r="H131" s="13" t="str">
        <f>IF($A131="","",ROUND((((C131*D131)/144)*E131),2))</f>
        <v/>
      </c>
      <c r="I131" s="14" t="str">
        <f>IF($A131="","",(H131*IF((B131="Coroplast 4 mm"),4.5,IF((B131="Aluminum composite 3 mm"),9,IF((B131="Acrylic 1/4 in"),14,IF((B131="Vinyl banner 13 oz"),3,6))))))</f>
        <v/>
      </c>
      <c r="J131" s="14" t="str">
        <f>IF($A131="","",((F131*'Quote'!$B$4)+(G131*'Quote'!$B$5)))</f>
        <v/>
      </c>
      <c r="K131" s="14" t="str">
        <f>IF($A131="","",CEILING(((I131+J131)*(1+'Quote'!$B$6)),5))</f>
        <v/>
      </c>
      <c r="L131" s="14" t="str">
        <f>IF($A131="","",IFERROR(ROUND((K131/H131),2),0))</f>
        <v/>
      </c>
    </row>
    <row r="132" spans="1:12" x14ac:dyDescent="0.25">
      <c r="C132" s="11"/>
      <c r="D132" s="11"/>
      <c r="E132" s="11"/>
      <c r="F132" s="12"/>
      <c r="G132" s="12"/>
      <c r="H132" s="13" t="str">
        <f>IF($A132="","",ROUND((((C132*D132)/144)*E132),2))</f>
        <v/>
      </c>
      <c r="I132" s="14" t="str">
        <f>IF($A132="","",(H132*IF((B132="Coroplast 4 mm"),4.5,IF((B132="Aluminum composite 3 mm"),9,IF((B132="Acrylic 1/4 in"),14,IF((B132="Vinyl banner 13 oz"),3,6))))))</f>
        <v/>
      </c>
      <c r="J132" s="14" t="str">
        <f>IF($A132="","",((F132*'Quote'!$B$4)+(G132*'Quote'!$B$5)))</f>
        <v/>
      </c>
      <c r="K132" s="14" t="str">
        <f>IF($A132="","",CEILING(((I132+J132)*(1+'Quote'!$B$6)),5))</f>
        <v/>
      </c>
      <c r="L132" s="14" t="str">
        <f>IF($A132="","",IFERROR(ROUND((K132/H132),2),0))</f>
        <v/>
      </c>
    </row>
    <row r="133" spans="1:12" x14ac:dyDescent="0.25">
      <c r="C133" s="11"/>
      <c r="D133" s="11"/>
      <c r="E133" s="11"/>
      <c r="F133" s="12"/>
      <c r="G133" s="12"/>
      <c r="H133" s="13" t="str">
        <f>IF($A133="","",ROUND((((C133*D133)/144)*E133),2))</f>
        <v/>
      </c>
      <c r="I133" s="14" t="str">
        <f>IF($A133="","",(H133*IF((B133="Coroplast 4 mm"),4.5,IF((B133="Aluminum composite 3 mm"),9,IF((B133="Acrylic 1/4 in"),14,IF((B133="Vinyl banner 13 oz"),3,6))))))</f>
        <v/>
      </c>
      <c r="J133" s="14" t="str">
        <f>IF($A133="","",((F133*'Quote'!$B$4)+(G133*'Quote'!$B$5)))</f>
        <v/>
      </c>
      <c r="K133" s="14" t="str">
        <f>IF($A133="","",CEILING(((I133+J133)*(1+'Quote'!$B$6)),5))</f>
        <v/>
      </c>
      <c r="L133" s="14" t="str">
        <f>IF($A133="","",IFERROR(ROUND((K133/H133),2),0))</f>
        <v/>
      </c>
    </row>
    <row r="134" spans="1:12" x14ac:dyDescent="0.25">
      <c r="C134" s="11"/>
      <c r="D134" s="11"/>
      <c r="E134" s="11"/>
      <c r="F134" s="12"/>
      <c r="G134" s="12"/>
      <c r="H134" s="13" t="str">
        <f>IF($A134="","",ROUND((((C134*D134)/144)*E134),2))</f>
        <v/>
      </c>
      <c r="I134" s="14" t="str">
        <f>IF($A134="","",(H134*IF((B134="Coroplast 4 mm"),4.5,IF((B134="Aluminum composite 3 mm"),9,IF((B134="Acrylic 1/4 in"),14,IF((B134="Vinyl banner 13 oz"),3,6))))))</f>
        <v/>
      </c>
      <c r="J134" s="14" t="str">
        <f>IF($A134="","",((F134*'Quote'!$B$4)+(G134*'Quote'!$B$5)))</f>
        <v/>
      </c>
      <c r="K134" s="14" t="str">
        <f>IF($A134="","",CEILING(((I134+J134)*(1+'Quote'!$B$6)),5))</f>
        <v/>
      </c>
      <c r="L134" s="14" t="str">
        <f>IF($A134="","",IFERROR(ROUND((K134/H134),2),0))</f>
        <v/>
      </c>
    </row>
    <row r="135" spans="1:12" x14ac:dyDescent="0.25">
      <c r="C135" s="11"/>
      <c r="D135" s="11"/>
      <c r="E135" s="11"/>
      <c r="F135" s="12"/>
      <c r="G135" s="12"/>
      <c r="H135" s="13" t="str">
        <f>IF($A135="","",ROUND((((C135*D135)/144)*E135),2))</f>
        <v/>
      </c>
      <c r="I135" s="14" t="str">
        <f>IF($A135="","",(H135*IF((B135="Coroplast 4 mm"),4.5,IF((B135="Aluminum composite 3 mm"),9,IF((B135="Acrylic 1/4 in"),14,IF((B135="Vinyl banner 13 oz"),3,6))))))</f>
        <v/>
      </c>
      <c r="J135" s="14" t="str">
        <f>IF($A135="","",((F135*'Quote'!$B$4)+(G135*'Quote'!$B$5)))</f>
        <v/>
      </c>
      <c r="K135" s="14" t="str">
        <f>IF($A135="","",CEILING(((I135+J135)*(1+'Quote'!$B$6)),5))</f>
        <v/>
      </c>
      <c r="L135" s="14" t="str">
        <f>IF($A135="","",IFERROR(ROUND((K135/H135),2),0))</f>
        <v/>
      </c>
    </row>
    <row r="136" spans="1:12" x14ac:dyDescent="0.25">
      <c r="C136" s="11"/>
      <c r="D136" s="11"/>
      <c r="E136" s="11"/>
      <c r="F136" s="12"/>
      <c r="G136" s="12"/>
      <c r="H136" s="13" t="str">
        <f>IF($A136="","",ROUND((((C136*D136)/144)*E136),2))</f>
        <v/>
      </c>
      <c r="I136" s="14" t="str">
        <f>IF($A136="","",(H136*IF((B136="Coroplast 4 mm"),4.5,IF((B136="Aluminum composite 3 mm"),9,IF((B136="Acrylic 1/4 in"),14,IF((B136="Vinyl banner 13 oz"),3,6))))))</f>
        <v/>
      </c>
      <c r="J136" s="14" t="str">
        <f>IF($A136="","",((F136*'Quote'!$B$4)+(G136*'Quote'!$B$5)))</f>
        <v/>
      </c>
      <c r="K136" s="14" t="str">
        <f>IF($A136="","",CEILING(((I136+J136)*(1+'Quote'!$B$6)),5))</f>
        <v/>
      </c>
      <c r="L136" s="14" t="str">
        <f>IF($A136="","",IFERROR(ROUND((K136/H136),2),0))</f>
        <v/>
      </c>
    </row>
    <row r="137" spans="1:12" x14ac:dyDescent="0.25">
      <c r="C137" s="11"/>
      <c r="D137" s="11"/>
      <c r="E137" s="11"/>
      <c r="F137" s="12"/>
      <c r="G137" s="12"/>
      <c r="H137" s="13" t="str">
        <f>IF($A137="","",ROUND((((C137*D137)/144)*E137),2))</f>
        <v/>
      </c>
      <c r="I137" s="14" t="str">
        <f>IF($A137="","",(H137*IF((B137="Coroplast 4 mm"),4.5,IF((B137="Aluminum composite 3 mm"),9,IF((B137="Acrylic 1/4 in"),14,IF((B137="Vinyl banner 13 oz"),3,6))))))</f>
        <v/>
      </c>
      <c r="J137" s="14" t="str">
        <f>IF($A137="","",((F137*'Quote'!$B$4)+(G137*'Quote'!$B$5)))</f>
        <v/>
      </c>
      <c r="K137" s="14" t="str">
        <f>IF($A137="","",CEILING(((I137+J137)*(1+'Quote'!$B$6)),5))</f>
        <v/>
      </c>
      <c r="L137" s="14" t="str">
        <f>IF($A137="","",IFERROR(ROUND((K137/H137),2),0))</f>
        <v/>
      </c>
    </row>
    <row r="138" spans="1:12" x14ac:dyDescent="0.25">
      <c r="C138" s="11"/>
      <c r="D138" s="11"/>
      <c r="E138" s="11"/>
      <c r="F138" s="12"/>
      <c r="G138" s="12"/>
      <c r="H138" s="13" t="str">
        <f>IF($A138="","",ROUND((((C138*D138)/144)*E138),2))</f>
        <v/>
      </c>
      <c r="I138" s="14" t="str">
        <f>IF($A138="","",(H138*IF((B138="Coroplast 4 mm"),4.5,IF((B138="Aluminum composite 3 mm"),9,IF((B138="Acrylic 1/4 in"),14,IF((B138="Vinyl banner 13 oz"),3,6))))))</f>
        <v/>
      </c>
      <c r="J138" s="14" t="str">
        <f>IF($A138="","",((F138*'Quote'!$B$4)+(G138*'Quote'!$B$5)))</f>
        <v/>
      </c>
      <c r="K138" s="14" t="str">
        <f>IF($A138="","",CEILING(((I138+J138)*(1+'Quote'!$B$6)),5))</f>
        <v/>
      </c>
      <c r="L138" s="14" t="str">
        <f>IF($A138="","",IFERROR(ROUND((K138/H138),2),0))</f>
        <v/>
      </c>
    </row>
    <row r="139" spans="1:12" x14ac:dyDescent="0.25">
      <c r="C139" s="11"/>
      <c r="D139" s="11"/>
      <c r="E139" s="11"/>
      <c r="F139" s="12"/>
      <c r="G139" s="12"/>
      <c r="H139" s="13" t="str">
        <f>IF($A139="","",ROUND((((C139*D139)/144)*E139),2))</f>
        <v/>
      </c>
      <c r="I139" s="14" t="str">
        <f>IF($A139="","",(H139*IF((B139="Coroplast 4 mm"),4.5,IF((B139="Aluminum composite 3 mm"),9,IF((B139="Acrylic 1/4 in"),14,IF((B139="Vinyl banner 13 oz"),3,6))))))</f>
        <v/>
      </c>
      <c r="J139" s="14" t="str">
        <f>IF($A139="","",((F139*'Quote'!$B$4)+(G139*'Quote'!$B$5)))</f>
        <v/>
      </c>
      <c r="K139" s="14" t="str">
        <f>IF($A139="","",CEILING(((I139+J139)*(1+'Quote'!$B$6)),5))</f>
        <v/>
      </c>
      <c r="L139" s="14" t="str">
        <f>IF($A139="","",IFERROR(ROUND((K139/H139),2),0))</f>
        <v/>
      </c>
    </row>
    <row r="140" spans="1:12" x14ac:dyDescent="0.25">
      <c r="C140" s="11"/>
      <c r="D140" s="11"/>
      <c r="E140" s="11"/>
      <c r="F140" s="12"/>
      <c r="G140" s="12"/>
      <c r="H140" s="13" t="str">
        <f>IF($A140="","",ROUND((((C140*D140)/144)*E140),2))</f>
        <v/>
      </c>
      <c r="I140" s="14" t="str">
        <f>IF($A140="","",(H140*IF((B140="Coroplast 4 mm"),4.5,IF((B140="Aluminum composite 3 mm"),9,IF((B140="Acrylic 1/4 in"),14,IF((B140="Vinyl banner 13 oz"),3,6))))))</f>
        <v/>
      </c>
      <c r="J140" s="14" t="str">
        <f>IF($A140="","",((F140*'Quote'!$B$4)+(G140*'Quote'!$B$5)))</f>
        <v/>
      </c>
      <c r="K140" s="14" t="str">
        <f>IF($A140="","",CEILING(((I140+J140)*(1+'Quote'!$B$6)),5))</f>
        <v/>
      </c>
      <c r="L140" s="14" t="str">
        <f>IF($A140="","",IFERROR(ROUND((K140/H140),2),0))</f>
        <v/>
      </c>
    </row>
    <row r="141" spans="1:12" x14ac:dyDescent="0.25">
      <c r="C141" s="11"/>
      <c r="D141" s="11"/>
      <c r="E141" s="11"/>
      <c r="F141" s="12"/>
      <c r="G141" s="12"/>
      <c r="H141" s="13" t="str">
        <f>IF($A141="","",ROUND((((C141*D141)/144)*E141),2))</f>
        <v/>
      </c>
      <c r="I141" s="14" t="str">
        <f>IF($A141="","",(H141*IF((B141="Coroplast 4 mm"),4.5,IF((B141="Aluminum composite 3 mm"),9,IF((B141="Acrylic 1/4 in"),14,IF((B141="Vinyl banner 13 oz"),3,6))))))</f>
        <v/>
      </c>
      <c r="J141" s="14" t="str">
        <f>IF($A141="","",((F141*'Quote'!$B$4)+(G141*'Quote'!$B$5)))</f>
        <v/>
      </c>
      <c r="K141" s="14" t="str">
        <f>IF($A141="","",CEILING(((I141+J141)*(1+'Quote'!$B$6)),5))</f>
        <v/>
      </c>
      <c r="L141" s="14" t="str">
        <f>IF($A141="","",IFERROR(ROUND((K141/H141),2),0))</f>
        <v/>
      </c>
    </row>
    <row r="142" spans="1:12" x14ac:dyDescent="0.25">
      <c r="C142" s="11"/>
      <c r="D142" s="11"/>
      <c r="E142" s="11"/>
      <c r="F142" s="12"/>
      <c r="G142" s="12"/>
      <c r="H142" s="13" t="str">
        <f>IF($A142="","",ROUND((((C142*D142)/144)*E142),2))</f>
        <v/>
      </c>
      <c r="I142" s="14" t="str">
        <f>IF($A142="","",(H142*IF((B142="Coroplast 4 mm"),4.5,IF((B142="Aluminum composite 3 mm"),9,IF((B142="Acrylic 1/4 in"),14,IF((B142="Vinyl banner 13 oz"),3,6))))))</f>
        <v/>
      </c>
      <c r="J142" s="14" t="str">
        <f>IF($A142="","",((F142*'Quote'!$B$4)+(G142*'Quote'!$B$5)))</f>
        <v/>
      </c>
      <c r="K142" s="14" t="str">
        <f>IF($A142="","",CEILING(((I142+J142)*(1+'Quote'!$B$6)),5))</f>
        <v/>
      </c>
      <c r="L142" s="14" t="str">
        <f>IF($A142="","",IFERROR(ROUND((K142/H142),2),0))</f>
        <v/>
      </c>
    </row>
    <row r="143" spans="1:12" x14ac:dyDescent="0.25">
      <c r="C143" s="11"/>
      <c r="D143" s="11"/>
      <c r="E143" s="11"/>
      <c r="F143" s="12"/>
      <c r="G143" s="12"/>
      <c r="H143" s="13" t="str">
        <f>IF($A143="","",ROUND((((C143*D143)/144)*E143),2))</f>
        <v/>
      </c>
      <c r="I143" s="14" t="str">
        <f>IF($A143="","",(H143*IF((B143="Coroplast 4 mm"),4.5,IF((B143="Aluminum composite 3 mm"),9,IF((B143="Acrylic 1/4 in"),14,IF((B143="Vinyl banner 13 oz"),3,6))))))</f>
        <v/>
      </c>
      <c r="J143" s="14" t="str">
        <f>IF($A143="","",((F143*'Quote'!$B$4)+(G143*'Quote'!$B$5)))</f>
        <v/>
      </c>
      <c r="K143" s="14" t="str">
        <f>IF($A143="","",CEILING(((I143+J143)*(1+'Quote'!$B$6)),5))</f>
        <v/>
      </c>
      <c r="L143" s="14" t="str">
        <f>IF($A143="","",IFERROR(ROUND((K143/H143),2),0))</f>
        <v/>
      </c>
    </row>
    <row r="144" spans="1:12" x14ac:dyDescent="0.25">
      <c r="C144" s="11"/>
      <c r="D144" s="11"/>
      <c r="E144" s="11"/>
      <c r="F144" s="12"/>
      <c r="G144" s="12"/>
      <c r="H144" s="13" t="str">
        <f>IF($A144="","",ROUND((((C144*D144)/144)*E144),2))</f>
        <v/>
      </c>
      <c r="I144" s="14" t="str">
        <f>IF($A144="","",(H144*IF((B144="Coroplast 4 mm"),4.5,IF((B144="Aluminum composite 3 mm"),9,IF((B144="Acrylic 1/4 in"),14,IF((B144="Vinyl banner 13 oz"),3,6))))))</f>
        <v/>
      </c>
      <c r="J144" s="14" t="str">
        <f>IF($A144="","",((F144*'Quote'!$B$4)+(G144*'Quote'!$B$5)))</f>
        <v/>
      </c>
      <c r="K144" s="14" t="str">
        <f>IF($A144="","",CEILING(((I144+J144)*(1+'Quote'!$B$6)),5))</f>
        <v/>
      </c>
      <c r="L144" s="14" t="str">
        <f>IF($A144="","",IFERROR(ROUND((K144/H144),2),0))</f>
        <v/>
      </c>
    </row>
    <row r="145" spans="1:12" x14ac:dyDescent="0.25">
      <c r="C145" s="11"/>
      <c r="D145" s="11"/>
      <c r="E145" s="11"/>
      <c r="F145" s="12"/>
      <c r="G145" s="12"/>
      <c r="H145" s="13" t="str">
        <f>IF($A145="","",ROUND((((C145*D145)/144)*E145),2))</f>
        <v/>
      </c>
      <c r="I145" s="14" t="str">
        <f>IF($A145="","",(H145*IF((B145="Coroplast 4 mm"),4.5,IF((B145="Aluminum composite 3 mm"),9,IF((B145="Acrylic 1/4 in"),14,IF((B145="Vinyl banner 13 oz"),3,6))))))</f>
        <v/>
      </c>
      <c r="J145" s="14" t="str">
        <f>IF($A145="","",((F145*'Quote'!$B$4)+(G145*'Quote'!$B$5)))</f>
        <v/>
      </c>
      <c r="K145" s="14" t="str">
        <f>IF($A145="","",CEILING(((I145+J145)*(1+'Quote'!$B$6)),5))</f>
        <v/>
      </c>
      <c r="L145" s="14" t="str">
        <f>IF($A145="","",IFERROR(ROUND((K145/H145),2),0))</f>
        <v/>
      </c>
    </row>
    <row r="146" spans="1:12" x14ac:dyDescent="0.25">
      <c r="C146" s="11"/>
      <c r="D146" s="11"/>
      <c r="E146" s="11"/>
      <c r="F146" s="12"/>
      <c r="G146" s="12"/>
      <c r="H146" s="13" t="str">
        <f>IF($A146="","",ROUND((((C146*D146)/144)*E146),2))</f>
        <v/>
      </c>
      <c r="I146" s="14" t="str">
        <f>IF($A146="","",(H146*IF((B146="Coroplast 4 mm"),4.5,IF((B146="Aluminum composite 3 mm"),9,IF((B146="Acrylic 1/4 in"),14,IF((B146="Vinyl banner 13 oz"),3,6))))))</f>
        <v/>
      </c>
      <c r="J146" s="14" t="str">
        <f>IF($A146="","",((F146*'Quote'!$B$4)+(G146*'Quote'!$B$5)))</f>
        <v/>
      </c>
      <c r="K146" s="14" t="str">
        <f>IF($A146="","",CEILING(((I146+J146)*(1+'Quote'!$B$6)),5))</f>
        <v/>
      </c>
      <c r="L146" s="14" t="str">
        <f>IF($A146="","",IFERROR(ROUND((K146/H146),2),0))</f>
        <v/>
      </c>
    </row>
    <row r="147" spans="1:12" x14ac:dyDescent="0.25">
      <c r="C147" s="11"/>
      <c r="D147" s="11"/>
      <c r="E147" s="11"/>
      <c r="F147" s="12"/>
      <c r="G147" s="12"/>
      <c r="H147" s="13" t="str">
        <f>IF($A147="","",ROUND((((C147*D147)/144)*E147),2))</f>
        <v/>
      </c>
      <c r="I147" s="14" t="str">
        <f>IF($A147="","",(H147*IF((B147="Coroplast 4 mm"),4.5,IF((B147="Aluminum composite 3 mm"),9,IF((B147="Acrylic 1/4 in"),14,IF((B147="Vinyl banner 13 oz"),3,6))))))</f>
        <v/>
      </c>
      <c r="J147" s="14" t="str">
        <f>IF($A147="","",((F147*'Quote'!$B$4)+(G147*'Quote'!$B$5)))</f>
        <v/>
      </c>
      <c r="K147" s="14" t="str">
        <f>IF($A147="","",CEILING(((I147+J147)*(1+'Quote'!$B$6)),5))</f>
        <v/>
      </c>
      <c r="L147" s="14" t="str">
        <f>IF($A147="","",IFERROR(ROUND((K147/H147),2),0))</f>
        <v/>
      </c>
    </row>
    <row r="148" spans="1:12" x14ac:dyDescent="0.25">
      <c r="C148" s="11"/>
      <c r="D148" s="11"/>
      <c r="E148" s="11"/>
      <c r="F148" s="12"/>
      <c r="G148" s="12"/>
      <c r="H148" s="13" t="str">
        <f>IF($A148="","",ROUND((((C148*D148)/144)*E148),2))</f>
        <v/>
      </c>
      <c r="I148" s="14" t="str">
        <f>IF($A148="","",(H148*IF((B148="Coroplast 4 mm"),4.5,IF((B148="Aluminum composite 3 mm"),9,IF((B148="Acrylic 1/4 in"),14,IF((B148="Vinyl banner 13 oz"),3,6))))))</f>
        <v/>
      </c>
      <c r="J148" s="14" t="str">
        <f>IF($A148="","",((F148*'Quote'!$B$4)+(G148*'Quote'!$B$5)))</f>
        <v/>
      </c>
      <c r="K148" s="14" t="str">
        <f>IF($A148="","",CEILING(((I148+J148)*(1+'Quote'!$B$6)),5))</f>
        <v/>
      </c>
      <c r="L148" s="14" t="str">
        <f>IF($A148="","",IFERROR(ROUND((K148/H148),2),0))</f>
        <v/>
      </c>
    </row>
    <row r="149" spans="1:12" x14ac:dyDescent="0.25">
      <c r="C149" s="11"/>
      <c r="D149" s="11"/>
      <c r="E149" s="11"/>
      <c r="F149" s="12"/>
      <c r="G149" s="12"/>
      <c r="H149" s="13" t="str">
        <f>IF($A149="","",ROUND((((C149*D149)/144)*E149),2))</f>
        <v/>
      </c>
      <c r="I149" s="14" t="str">
        <f>IF($A149="","",(H149*IF((B149="Coroplast 4 mm"),4.5,IF((B149="Aluminum composite 3 mm"),9,IF((B149="Acrylic 1/4 in"),14,IF((B149="Vinyl banner 13 oz"),3,6))))))</f>
        <v/>
      </c>
      <c r="J149" s="14" t="str">
        <f>IF($A149="","",((F149*'Quote'!$B$4)+(G149*'Quote'!$B$5)))</f>
        <v/>
      </c>
      <c r="K149" s="14" t="str">
        <f>IF($A149="","",CEILING(((I149+J149)*(1+'Quote'!$B$6)),5))</f>
        <v/>
      </c>
      <c r="L149" s="14" t="str">
        <f>IF($A149="","",IFERROR(ROUND((K149/H149),2),0))</f>
        <v/>
      </c>
    </row>
    <row r="150" spans="1:12" x14ac:dyDescent="0.25">
      <c r="C150" s="11"/>
      <c r="D150" s="11"/>
      <c r="E150" s="11"/>
      <c r="F150" s="12"/>
      <c r="G150" s="12"/>
      <c r="H150" s="13" t="str">
        <f>IF($A150="","",ROUND((((C150*D150)/144)*E150),2))</f>
        <v/>
      </c>
      <c r="I150" s="14" t="str">
        <f>IF($A150="","",(H150*IF((B150="Coroplast 4 mm"),4.5,IF((B150="Aluminum composite 3 mm"),9,IF((B150="Acrylic 1/4 in"),14,IF((B150="Vinyl banner 13 oz"),3,6))))))</f>
        <v/>
      </c>
      <c r="J150" s="14" t="str">
        <f>IF($A150="","",((F150*'Quote'!$B$4)+(G150*'Quote'!$B$5)))</f>
        <v/>
      </c>
      <c r="K150" s="14" t="str">
        <f>IF($A150="","",CEILING(((I150+J150)*(1+'Quote'!$B$6)),5))</f>
        <v/>
      </c>
      <c r="L150" s="14" t="str">
        <f>IF($A150="","",IFERROR(ROUND((K150/H150),2),0))</f>
        <v/>
      </c>
    </row>
    <row r="151" spans="1:12" x14ac:dyDescent="0.25">
      <c r="C151" s="11"/>
      <c r="D151" s="11"/>
      <c r="E151" s="11"/>
      <c r="F151" s="12"/>
      <c r="G151" s="12"/>
      <c r="H151" s="13" t="str">
        <f>IF($A151="","",ROUND((((C151*D151)/144)*E151),2))</f>
        <v/>
      </c>
      <c r="I151" s="14" t="str">
        <f>IF($A151="","",(H151*IF((B151="Coroplast 4 mm"),4.5,IF((B151="Aluminum composite 3 mm"),9,IF((B151="Acrylic 1/4 in"),14,IF((B151="Vinyl banner 13 oz"),3,6))))))</f>
        <v/>
      </c>
      <c r="J151" s="14" t="str">
        <f>IF($A151="","",((F151*'Quote'!$B$4)+(G151*'Quote'!$B$5)))</f>
        <v/>
      </c>
      <c r="K151" s="14" t="str">
        <f>IF($A151="","",CEILING(((I151+J151)*(1+'Quote'!$B$6)),5))</f>
        <v/>
      </c>
      <c r="L151" s="14" t="str">
        <f>IF($A151="","",IFERROR(ROUND((K151/H151),2),0))</f>
        <v/>
      </c>
    </row>
    <row r="152" spans="1:12" x14ac:dyDescent="0.25">
      <c r="C152" s="11"/>
      <c r="D152" s="11"/>
      <c r="E152" s="11"/>
      <c r="F152" s="12"/>
      <c r="G152" s="12"/>
      <c r="H152" s="13" t="str">
        <f>IF($A152="","",ROUND((((C152*D152)/144)*E152),2))</f>
        <v/>
      </c>
      <c r="I152" s="14" t="str">
        <f>IF($A152="","",(H152*IF((B152="Coroplast 4 mm"),4.5,IF((B152="Aluminum composite 3 mm"),9,IF((B152="Acrylic 1/4 in"),14,IF((B152="Vinyl banner 13 oz"),3,6))))))</f>
        <v/>
      </c>
      <c r="J152" s="14" t="str">
        <f>IF($A152="","",((F152*'Quote'!$B$4)+(G152*'Quote'!$B$5)))</f>
        <v/>
      </c>
      <c r="K152" s="14" t="str">
        <f>IF($A152="","",CEILING(((I152+J152)*(1+'Quote'!$B$6)),5))</f>
        <v/>
      </c>
      <c r="L152" s="14" t="str">
        <f>IF($A152="","",IFERROR(ROUND((K152/H152),2),0))</f>
        <v/>
      </c>
    </row>
    <row r="153" spans="1:12" x14ac:dyDescent="0.25">
      <c r="C153" s="11"/>
      <c r="D153" s="11"/>
      <c r="E153" s="11"/>
      <c r="F153" s="12"/>
      <c r="G153" s="12"/>
      <c r="H153" s="13" t="str">
        <f>IF($A153="","",ROUND((((C153*D153)/144)*E153),2))</f>
        <v/>
      </c>
      <c r="I153" s="14" t="str">
        <f>IF($A153="","",(H153*IF((B153="Coroplast 4 mm"),4.5,IF((B153="Aluminum composite 3 mm"),9,IF((B153="Acrylic 1/4 in"),14,IF((B153="Vinyl banner 13 oz"),3,6))))))</f>
        <v/>
      </c>
      <c r="J153" s="14" t="str">
        <f>IF($A153="","",((F153*'Quote'!$B$4)+(G153*'Quote'!$B$5)))</f>
        <v/>
      </c>
      <c r="K153" s="14" t="str">
        <f>IF($A153="","",CEILING(((I153+J153)*(1+'Quote'!$B$6)),5))</f>
        <v/>
      </c>
      <c r="L153" s="14" t="str">
        <f>IF($A153="","",IFERROR(ROUND((K153/H153),2),0))</f>
        <v/>
      </c>
    </row>
    <row r="154" spans="1:12" x14ac:dyDescent="0.25">
      <c r="C154" s="11"/>
      <c r="D154" s="11"/>
      <c r="E154" s="11"/>
      <c r="F154" s="12"/>
      <c r="G154" s="12"/>
      <c r="H154" s="13" t="str">
        <f>IF($A154="","",ROUND((((C154*D154)/144)*E154),2))</f>
        <v/>
      </c>
      <c r="I154" s="14" t="str">
        <f>IF($A154="","",(H154*IF((B154="Coroplast 4 mm"),4.5,IF((B154="Aluminum composite 3 mm"),9,IF((B154="Acrylic 1/4 in"),14,IF((B154="Vinyl banner 13 oz"),3,6))))))</f>
        <v/>
      </c>
      <c r="J154" s="14" t="str">
        <f>IF($A154="","",((F154*'Quote'!$B$4)+(G154*'Quote'!$B$5)))</f>
        <v/>
      </c>
      <c r="K154" s="14" t="str">
        <f>IF($A154="","",CEILING(((I154+J154)*(1+'Quote'!$B$6)),5))</f>
        <v/>
      </c>
      <c r="L154" s="14" t="str">
        <f>IF($A154="","",IFERROR(ROUND((K154/H154),2),0))</f>
        <v/>
      </c>
    </row>
    <row r="155" spans="1:12" x14ac:dyDescent="0.25">
      <c r="C155" s="11"/>
      <c r="D155" s="11"/>
      <c r="E155" s="11"/>
      <c r="F155" s="12"/>
      <c r="G155" s="12"/>
      <c r="H155" s="13" t="str">
        <f>IF($A155="","",ROUND((((C155*D155)/144)*E155),2))</f>
        <v/>
      </c>
      <c r="I155" s="14" t="str">
        <f>IF($A155="","",(H155*IF((B155="Coroplast 4 mm"),4.5,IF((B155="Aluminum composite 3 mm"),9,IF((B155="Acrylic 1/4 in"),14,IF((B155="Vinyl banner 13 oz"),3,6))))))</f>
        <v/>
      </c>
      <c r="J155" s="14" t="str">
        <f>IF($A155="","",((F155*'Quote'!$B$4)+(G155*'Quote'!$B$5)))</f>
        <v/>
      </c>
      <c r="K155" s="14" t="str">
        <f>IF($A155="","",CEILING(((I155+J155)*(1+'Quote'!$B$6)),5))</f>
        <v/>
      </c>
      <c r="L155" s="14" t="str">
        <f>IF($A155="","",IFERROR(ROUND((K155/H155),2),0))</f>
        <v/>
      </c>
    </row>
    <row r="156" spans="1:12" x14ac:dyDescent="0.25">
      <c r="C156" s="11"/>
      <c r="D156" s="11"/>
      <c r="E156" s="11"/>
      <c r="F156" s="12"/>
      <c r="G156" s="12"/>
      <c r="H156" s="13" t="str">
        <f>IF($A156="","",ROUND((((C156*D156)/144)*E156),2))</f>
        <v/>
      </c>
      <c r="I156" s="14" t="str">
        <f>IF($A156="","",(H156*IF((B156="Coroplast 4 mm"),4.5,IF((B156="Aluminum composite 3 mm"),9,IF((B156="Acrylic 1/4 in"),14,IF((B156="Vinyl banner 13 oz"),3,6))))))</f>
        <v/>
      </c>
      <c r="J156" s="14" t="str">
        <f>IF($A156="","",((F156*'Quote'!$B$4)+(G156*'Quote'!$B$5)))</f>
        <v/>
      </c>
      <c r="K156" s="14" t="str">
        <f>IF($A156="","",CEILING(((I156+J156)*(1+'Quote'!$B$6)),5))</f>
        <v/>
      </c>
      <c r="L156" s="14" t="str">
        <f>IF($A156="","",IFERROR(ROUND((K156/H156),2),0))</f>
        <v/>
      </c>
    </row>
    <row r="157" spans="1:12" x14ac:dyDescent="0.25">
      <c r="C157" s="11"/>
      <c r="D157" s="11"/>
      <c r="E157" s="11"/>
      <c r="F157" s="12"/>
      <c r="G157" s="12"/>
      <c r="H157" s="13" t="str">
        <f>IF($A157="","",ROUND((((C157*D157)/144)*E157),2))</f>
        <v/>
      </c>
      <c r="I157" s="14" t="str">
        <f>IF($A157="","",(H157*IF((B157="Coroplast 4 mm"),4.5,IF((B157="Aluminum composite 3 mm"),9,IF((B157="Acrylic 1/4 in"),14,IF((B157="Vinyl banner 13 oz"),3,6))))))</f>
        <v/>
      </c>
      <c r="J157" s="14" t="str">
        <f>IF($A157="","",((F157*'Quote'!$B$4)+(G157*'Quote'!$B$5)))</f>
        <v/>
      </c>
      <c r="K157" s="14" t="str">
        <f>IF($A157="","",CEILING(((I157+J157)*(1+'Quote'!$B$6)),5))</f>
        <v/>
      </c>
      <c r="L157" s="14" t="str">
        <f>IF($A157="","",IFERROR(ROUND((K157/H157),2),0))</f>
        <v/>
      </c>
    </row>
    <row r="158" spans="1:12" x14ac:dyDescent="0.25">
      <c r="C158" s="11"/>
      <c r="D158" s="11"/>
      <c r="E158" s="11"/>
      <c r="F158" s="12"/>
      <c r="G158" s="12"/>
      <c r="H158" s="13" t="str">
        <f>IF($A158="","",ROUND((((C158*D158)/144)*E158),2))</f>
        <v/>
      </c>
      <c r="I158" s="14" t="str">
        <f>IF($A158="","",(H158*IF((B158="Coroplast 4 mm"),4.5,IF((B158="Aluminum composite 3 mm"),9,IF((B158="Acrylic 1/4 in"),14,IF((B158="Vinyl banner 13 oz"),3,6))))))</f>
        <v/>
      </c>
      <c r="J158" s="14" t="str">
        <f>IF($A158="","",((F158*'Quote'!$B$4)+(G158*'Quote'!$B$5)))</f>
        <v/>
      </c>
      <c r="K158" s="14" t="str">
        <f>IF($A158="","",CEILING(((I158+J158)*(1+'Quote'!$B$6)),5))</f>
        <v/>
      </c>
      <c r="L158" s="14" t="str">
        <f>IF($A158="","",IFERROR(ROUND((K158/H158),2),0))</f>
        <v/>
      </c>
    </row>
    <row r="159" spans="1:12" x14ac:dyDescent="0.25">
      <c r="C159" s="11"/>
      <c r="D159" s="11"/>
      <c r="E159" s="11"/>
      <c r="F159" s="12"/>
      <c r="G159" s="12"/>
      <c r="H159" s="13" t="str">
        <f>IF($A159="","",ROUND((((C159*D159)/144)*E159),2))</f>
        <v/>
      </c>
      <c r="I159" s="14" t="str">
        <f>IF($A159="","",(H159*IF((B159="Coroplast 4 mm"),4.5,IF((B159="Aluminum composite 3 mm"),9,IF((B159="Acrylic 1/4 in"),14,IF((B159="Vinyl banner 13 oz"),3,6))))))</f>
        <v/>
      </c>
      <c r="J159" s="14" t="str">
        <f>IF($A159="","",((F159*'Quote'!$B$4)+(G159*'Quote'!$B$5)))</f>
        <v/>
      </c>
      <c r="K159" s="14" t="str">
        <f>IF($A159="","",CEILING(((I159+J159)*(1+'Quote'!$B$6)),5))</f>
        <v/>
      </c>
      <c r="L159" s="14" t="str">
        <f>IF($A159="","",IFERROR(ROUND((K159/H159),2),0))</f>
        <v/>
      </c>
    </row>
    <row r="160" spans="1:12" x14ac:dyDescent="0.25">
      <c r="C160" s="11"/>
      <c r="D160" s="11"/>
      <c r="E160" s="11"/>
      <c r="F160" s="12"/>
      <c r="G160" s="12"/>
      <c r="H160" s="13" t="str">
        <f>IF($A160="","",ROUND((((C160*D160)/144)*E160),2))</f>
        <v/>
      </c>
      <c r="I160" s="14" t="str">
        <f>IF($A160="","",(H160*IF((B160="Coroplast 4 mm"),4.5,IF((B160="Aluminum composite 3 mm"),9,IF((B160="Acrylic 1/4 in"),14,IF((B160="Vinyl banner 13 oz"),3,6))))))</f>
        <v/>
      </c>
      <c r="J160" s="14" t="str">
        <f>IF($A160="","",((F160*'Quote'!$B$4)+(G160*'Quote'!$B$5)))</f>
        <v/>
      </c>
      <c r="K160" s="14" t="str">
        <f>IF($A160="","",CEILING(((I160+J160)*(1+'Quote'!$B$6)),5))</f>
        <v/>
      </c>
      <c r="L160" s="14" t="str">
        <f>IF($A160="","",IFERROR(ROUND((K160/H160),2),0))</f>
        <v/>
      </c>
    </row>
    <row r="161" spans="1:12" x14ac:dyDescent="0.25">
      <c r="C161" s="11"/>
      <c r="D161" s="11"/>
      <c r="E161" s="11"/>
      <c r="F161" s="12"/>
      <c r="G161" s="12"/>
      <c r="H161" s="13" t="str">
        <f>IF($A161="","",ROUND((((C161*D161)/144)*E161),2))</f>
        <v/>
      </c>
      <c r="I161" s="14" t="str">
        <f>IF($A161="","",(H161*IF((B161="Coroplast 4 mm"),4.5,IF((B161="Aluminum composite 3 mm"),9,IF((B161="Acrylic 1/4 in"),14,IF((B161="Vinyl banner 13 oz"),3,6))))))</f>
        <v/>
      </c>
      <c r="J161" s="14" t="str">
        <f>IF($A161="","",((F161*'Quote'!$B$4)+(G161*'Quote'!$B$5)))</f>
        <v/>
      </c>
      <c r="K161" s="14" t="str">
        <f>IF($A161="","",CEILING(((I161+J161)*(1+'Quote'!$B$6)),5))</f>
        <v/>
      </c>
      <c r="L161" s="14" t="str">
        <f>IF($A161="","",IFERROR(ROUND((K161/H161),2),0))</f>
        <v/>
      </c>
    </row>
    <row r="162" spans="1:12" x14ac:dyDescent="0.25">
      <c r="C162" s="11"/>
      <c r="D162" s="11"/>
      <c r="E162" s="11"/>
      <c r="F162" s="12"/>
      <c r="G162" s="12"/>
      <c r="H162" s="13" t="str">
        <f>IF($A162="","",ROUND((((C162*D162)/144)*E162),2))</f>
        <v/>
      </c>
      <c r="I162" s="14" t="str">
        <f>IF($A162="","",(H162*IF((B162="Coroplast 4 mm"),4.5,IF((B162="Aluminum composite 3 mm"),9,IF((B162="Acrylic 1/4 in"),14,IF((B162="Vinyl banner 13 oz"),3,6))))))</f>
        <v/>
      </c>
      <c r="J162" s="14" t="str">
        <f>IF($A162="","",((F162*'Quote'!$B$4)+(G162*'Quote'!$B$5)))</f>
        <v/>
      </c>
      <c r="K162" s="14" t="str">
        <f>IF($A162="","",CEILING(((I162+J162)*(1+'Quote'!$B$6)),5))</f>
        <v/>
      </c>
      <c r="L162" s="14" t="str">
        <f>IF($A162="","",IFERROR(ROUND((K162/H162),2),0))</f>
        <v/>
      </c>
    </row>
    <row r="163" spans="1:12" x14ac:dyDescent="0.25">
      <c r="C163" s="11"/>
      <c r="D163" s="11"/>
      <c r="E163" s="11"/>
      <c r="F163" s="12"/>
      <c r="G163" s="12"/>
      <c r="H163" s="13" t="str">
        <f>IF($A163="","",ROUND((((C163*D163)/144)*E163),2))</f>
        <v/>
      </c>
      <c r="I163" s="14" t="str">
        <f>IF($A163="","",(H163*IF((B163="Coroplast 4 mm"),4.5,IF((B163="Aluminum composite 3 mm"),9,IF((B163="Acrylic 1/4 in"),14,IF((B163="Vinyl banner 13 oz"),3,6))))))</f>
        <v/>
      </c>
      <c r="J163" s="14" t="str">
        <f>IF($A163="","",((F163*'Quote'!$B$4)+(G163*'Quote'!$B$5)))</f>
        <v/>
      </c>
      <c r="K163" s="14" t="str">
        <f>IF($A163="","",CEILING(((I163+J163)*(1+'Quote'!$B$6)),5))</f>
        <v/>
      </c>
      <c r="L163" s="14" t="str">
        <f>IF($A163="","",IFERROR(ROUND((K163/H163),2),0))</f>
        <v/>
      </c>
    </row>
    <row r="164" spans="1:12" x14ac:dyDescent="0.25">
      <c r="C164" s="11"/>
      <c r="D164" s="11"/>
      <c r="E164" s="11"/>
      <c r="F164" s="12"/>
      <c r="G164" s="12"/>
      <c r="H164" s="13" t="str">
        <f>IF($A164="","",ROUND((((C164*D164)/144)*E164),2))</f>
        <v/>
      </c>
      <c r="I164" s="14" t="str">
        <f>IF($A164="","",(H164*IF((B164="Coroplast 4 mm"),4.5,IF((B164="Aluminum composite 3 mm"),9,IF((B164="Acrylic 1/4 in"),14,IF((B164="Vinyl banner 13 oz"),3,6))))))</f>
        <v/>
      </c>
      <c r="J164" s="14" t="str">
        <f>IF($A164="","",((F164*'Quote'!$B$4)+(G164*'Quote'!$B$5)))</f>
        <v/>
      </c>
      <c r="K164" s="14" t="str">
        <f>IF($A164="","",CEILING(((I164+J164)*(1+'Quote'!$B$6)),5))</f>
        <v/>
      </c>
      <c r="L164" s="14" t="str">
        <f>IF($A164="","",IFERROR(ROUND((K164/H164),2),0))</f>
        <v/>
      </c>
    </row>
    <row r="165" spans="1:12" x14ac:dyDescent="0.25">
      <c r="C165" s="11"/>
      <c r="D165" s="11"/>
      <c r="E165" s="11"/>
      <c r="F165" s="12"/>
      <c r="G165" s="12"/>
      <c r="H165" s="13" t="str">
        <f>IF($A165="","",ROUND((((C165*D165)/144)*E165),2))</f>
        <v/>
      </c>
      <c r="I165" s="14" t="str">
        <f>IF($A165="","",(H165*IF((B165="Coroplast 4 mm"),4.5,IF((B165="Aluminum composite 3 mm"),9,IF((B165="Acrylic 1/4 in"),14,IF((B165="Vinyl banner 13 oz"),3,6))))))</f>
        <v/>
      </c>
      <c r="J165" s="14" t="str">
        <f>IF($A165="","",((F165*'Quote'!$B$4)+(G165*'Quote'!$B$5)))</f>
        <v/>
      </c>
      <c r="K165" s="14" t="str">
        <f>IF($A165="","",CEILING(((I165+J165)*(1+'Quote'!$B$6)),5))</f>
        <v/>
      </c>
      <c r="L165" s="14" t="str">
        <f>IF($A165="","",IFERROR(ROUND((K165/H165),2),0))</f>
        <v/>
      </c>
    </row>
    <row r="166" spans="1:12" x14ac:dyDescent="0.25">
      <c r="C166" s="11"/>
      <c r="D166" s="11"/>
      <c r="E166" s="11"/>
      <c r="F166" s="12"/>
      <c r="G166" s="12"/>
      <c r="H166" s="13" t="str">
        <f>IF($A166="","",ROUND((((C166*D166)/144)*E166),2))</f>
        <v/>
      </c>
      <c r="I166" s="14" t="str">
        <f>IF($A166="","",(H166*IF((B166="Coroplast 4 mm"),4.5,IF((B166="Aluminum composite 3 mm"),9,IF((B166="Acrylic 1/4 in"),14,IF((B166="Vinyl banner 13 oz"),3,6))))))</f>
        <v/>
      </c>
      <c r="J166" s="14" t="str">
        <f>IF($A166="","",((F166*'Quote'!$B$4)+(G166*'Quote'!$B$5)))</f>
        <v/>
      </c>
      <c r="K166" s="14" t="str">
        <f>IF($A166="","",CEILING(((I166+J166)*(1+'Quote'!$B$6)),5))</f>
        <v/>
      </c>
      <c r="L166" s="14" t="str">
        <f>IF($A166="","",IFERROR(ROUND((K166/H166),2),0))</f>
        <v/>
      </c>
    </row>
    <row r="167" spans="1:12" x14ac:dyDescent="0.25">
      <c r="C167" s="11"/>
      <c r="D167" s="11"/>
      <c r="E167" s="11"/>
      <c r="F167" s="12"/>
      <c r="G167" s="12"/>
      <c r="H167" s="13" t="str">
        <f>IF($A167="","",ROUND((((C167*D167)/144)*E167),2))</f>
        <v/>
      </c>
      <c r="I167" s="14" t="str">
        <f>IF($A167="","",(H167*IF((B167="Coroplast 4 mm"),4.5,IF((B167="Aluminum composite 3 mm"),9,IF((B167="Acrylic 1/4 in"),14,IF((B167="Vinyl banner 13 oz"),3,6))))))</f>
        <v/>
      </c>
      <c r="J167" s="14" t="str">
        <f>IF($A167="","",((F167*'Quote'!$B$4)+(G167*'Quote'!$B$5)))</f>
        <v/>
      </c>
      <c r="K167" s="14" t="str">
        <f>IF($A167="","",CEILING(((I167+J167)*(1+'Quote'!$B$6)),5))</f>
        <v/>
      </c>
      <c r="L167" s="14" t="str">
        <f>IF($A167="","",IFERROR(ROUND((K167/H167),2),0))</f>
        <v/>
      </c>
    </row>
    <row r="168" spans="1:12" x14ac:dyDescent="0.25">
      <c r="C168" s="11"/>
      <c r="D168" s="11"/>
      <c r="E168" s="11"/>
      <c r="F168" s="12"/>
      <c r="G168" s="12"/>
      <c r="H168" s="13" t="str">
        <f>IF($A168="","",ROUND((((C168*D168)/144)*E168),2))</f>
        <v/>
      </c>
      <c r="I168" s="14" t="str">
        <f>IF($A168="","",(H168*IF((B168="Coroplast 4 mm"),4.5,IF((B168="Aluminum composite 3 mm"),9,IF((B168="Acrylic 1/4 in"),14,IF((B168="Vinyl banner 13 oz"),3,6))))))</f>
        <v/>
      </c>
      <c r="J168" s="14" t="str">
        <f>IF($A168="","",((F168*'Quote'!$B$4)+(G168*'Quote'!$B$5)))</f>
        <v/>
      </c>
      <c r="K168" s="14" t="str">
        <f>IF($A168="","",CEILING(((I168+J168)*(1+'Quote'!$B$6)),5))</f>
        <v/>
      </c>
      <c r="L168" s="14" t="str">
        <f>IF($A168="","",IFERROR(ROUND((K168/H168),2),0))</f>
        <v/>
      </c>
    </row>
    <row r="169" spans="1:12" x14ac:dyDescent="0.25">
      <c r="C169" s="11"/>
      <c r="D169" s="11"/>
      <c r="E169" s="11"/>
      <c r="F169" s="12"/>
      <c r="G169" s="12"/>
      <c r="H169" s="13" t="str">
        <f>IF($A169="","",ROUND((((C169*D169)/144)*E169),2))</f>
        <v/>
      </c>
      <c r="I169" s="14" t="str">
        <f>IF($A169="","",(H169*IF((B169="Coroplast 4 mm"),4.5,IF((B169="Aluminum composite 3 mm"),9,IF((B169="Acrylic 1/4 in"),14,IF((B169="Vinyl banner 13 oz"),3,6))))))</f>
        <v/>
      </c>
      <c r="J169" s="14" t="str">
        <f>IF($A169="","",((F169*'Quote'!$B$4)+(G169*'Quote'!$B$5)))</f>
        <v/>
      </c>
      <c r="K169" s="14" t="str">
        <f>IF($A169="","",CEILING(((I169+J169)*(1+'Quote'!$B$6)),5))</f>
        <v/>
      </c>
      <c r="L169" s="14" t="str">
        <f>IF($A169="","",IFERROR(ROUND((K169/H169),2),0))</f>
        <v/>
      </c>
    </row>
    <row r="170" spans="1:12" x14ac:dyDescent="0.25">
      <c r="C170" s="11"/>
      <c r="D170" s="11"/>
      <c r="E170" s="11"/>
      <c r="F170" s="12"/>
      <c r="G170" s="12"/>
      <c r="H170" s="13" t="str">
        <f>IF($A170="","",ROUND((((C170*D170)/144)*E170),2))</f>
        <v/>
      </c>
      <c r="I170" s="14" t="str">
        <f>IF($A170="","",(H170*IF((B170="Coroplast 4 mm"),4.5,IF((B170="Aluminum composite 3 mm"),9,IF((B170="Acrylic 1/4 in"),14,IF((B170="Vinyl banner 13 oz"),3,6))))))</f>
        <v/>
      </c>
      <c r="J170" s="14" t="str">
        <f>IF($A170="","",((F170*'Quote'!$B$4)+(G170*'Quote'!$B$5)))</f>
        <v/>
      </c>
      <c r="K170" s="14" t="str">
        <f>IF($A170="","",CEILING(((I170+J170)*(1+'Quote'!$B$6)),5))</f>
        <v/>
      </c>
      <c r="L170" s="14" t="str">
        <f>IF($A170="","",IFERROR(ROUND((K170/H170),2),0))</f>
        <v/>
      </c>
    </row>
    <row r="171" spans="1:12" x14ac:dyDescent="0.25">
      <c r="C171" s="11"/>
      <c r="D171" s="11"/>
      <c r="E171" s="11"/>
      <c r="F171" s="12"/>
      <c r="G171" s="12"/>
      <c r="H171" s="13" t="str">
        <f>IF($A171="","",ROUND((((C171*D171)/144)*E171),2))</f>
        <v/>
      </c>
      <c r="I171" s="14" t="str">
        <f>IF($A171="","",(H171*IF((B171="Coroplast 4 mm"),4.5,IF((B171="Aluminum composite 3 mm"),9,IF((B171="Acrylic 1/4 in"),14,IF((B171="Vinyl banner 13 oz"),3,6))))))</f>
        <v/>
      </c>
      <c r="J171" s="14" t="str">
        <f>IF($A171="","",((F171*'Quote'!$B$4)+(G171*'Quote'!$B$5)))</f>
        <v/>
      </c>
      <c r="K171" s="14" t="str">
        <f>IF($A171="","",CEILING(((I171+J171)*(1+'Quote'!$B$6)),5))</f>
        <v/>
      </c>
      <c r="L171" s="14" t="str">
        <f>IF($A171="","",IFERROR(ROUND((K171/H171),2),0))</f>
        <v/>
      </c>
    </row>
    <row r="172" spans="1:12" x14ac:dyDescent="0.25">
      <c r="C172" s="11"/>
      <c r="D172" s="11"/>
      <c r="E172" s="11"/>
      <c r="F172" s="12"/>
      <c r="G172" s="12"/>
      <c r="H172" s="13" t="str">
        <f>IF($A172="","",ROUND((((C172*D172)/144)*E172),2))</f>
        <v/>
      </c>
      <c r="I172" s="14" t="str">
        <f>IF($A172="","",(H172*IF((B172="Coroplast 4 mm"),4.5,IF((B172="Aluminum composite 3 mm"),9,IF((B172="Acrylic 1/4 in"),14,IF((B172="Vinyl banner 13 oz"),3,6))))))</f>
        <v/>
      </c>
      <c r="J172" s="14" t="str">
        <f>IF($A172="","",((F172*'Quote'!$B$4)+(G172*'Quote'!$B$5)))</f>
        <v/>
      </c>
      <c r="K172" s="14" t="str">
        <f>IF($A172="","",CEILING(((I172+J172)*(1+'Quote'!$B$6)),5))</f>
        <v/>
      </c>
      <c r="L172" s="14" t="str">
        <f>IF($A172="","",IFERROR(ROUND((K172/H172),2),0))</f>
        <v/>
      </c>
    </row>
    <row r="173" spans="1:12" x14ac:dyDescent="0.25">
      <c r="C173" s="11"/>
      <c r="D173" s="11"/>
      <c r="E173" s="11"/>
      <c r="F173" s="12"/>
      <c r="G173" s="12"/>
      <c r="H173" s="13" t="str">
        <f>IF($A173="","",ROUND((((C173*D173)/144)*E173),2))</f>
        <v/>
      </c>
      <c r="I173" s="14" t="str">
        <f>IF($A173="","",(H173*IF((B173="Coroplast 4 mm"),4.5,IF((B173="Aluminum composite 3 mm"),9,IF((B173="Acrylic 1/4 in"),14,IF((B173="Vinyl banner 13 oz"),3,6))))))</f>
        <v/>
      </c>
      <c r="J173" s="14" t="str">
        <f>IF($A173="","",((F173*'Quote'!$B$4)+(G173*'Quote'!$B$5)))</f>
        <v/>
      </c>
      <c r="K173" s="14" t="str">
        <f>IF($A173="","",CEILING(((I173+J173)*(1+'Quote'!$B$6)),5))</f>
        <v/>
      </c>
      <c r="L173" s="14" t="str">
        <f>IF($A173="","",IFERROR(ROUND((K173/H173),2),0))</f>
        <v/>
      </c>
    </row>
    <row r="174" spans="1:12" x14ac:dyDescent="0.25">
      <c r="C174" s="11"/>
      <c r="D174" s="11"/>
      <c r="E174" s="11"/>
      <c r="F174" s="12"/>
      <c r="G174" s="12"/>
      <c r="H174" s="13" t="str">
        <f>IF($A174="","",ROUND((((C174*D174)/144)*E174),2))</f>
        <v/>
      </c>
      <c r="I174" s="14" t="str">
        <f>IF($A174="","",(H174*IF((B174="Coroplast 4 mm"),4.5,IF((B174="Aluminum composite 3 mm"),9,IF((B174="Acrylic 1/4 in"),14,IF((B174="Vinyl banner 13 oz"),3,6))))))</f>
        <v/>
      </c>
      <c r="J174" s="14" t="str">
        <f>IF($A174="","",((F174*'Quote'!$B$4)+(G174*'Quote'!$B$5)))</f>
        <v/>
      </c>
      <c r="K174" s="14" t="str">
        <f>IF($A174="","",CEILING(((I174+J174)*(1+'Quote'!$B$6)),5))</f>
        <v/>
      </c>
      <c r="L174" s="14" t="str">
        <f>IF($A174="","",IFERROR(ROUND((K174/H174),2),0))</f>
        <v/>
      </c>
    </row>
    <row r="175" spans="1:12" x14ac:dyDescent="0.25">
      <c r="C175" s="11"/>
      <c r="D175" s="11"/>
      <c r="E175" s="11"/>
      <c r="F175" s="12"/>
      <c r="G175" s="12"/>
      <c r="H175" s="13" t="str">
        <f>IF($A175="","",ROUND((((C175*D175)/144)*E175),2))</f>
        <v/>
      </c>
      <c r="I175" s="14" t="str">
        <f>IF($A175="","",(H175*IF((B175="Coroplast 4 mm"),4.5,IF((B175="Aluminum composite 3 mm"),9,IF((B175="Acrylic 1/4 in"),14,IF((B175="Vinyl banner 13 oz"),3,6))))))</f>
        <v/>
      </c>
      <c r="J175" s="14" t="str">
        <f>IF($A175="","",((F175*'Quote'!$B$4)+(G175*'Quote'!$B$5)))</f>
        <v/>
      </c>
      <c r="K175" s="14" t="str">
        <f>IF($A175="","",CEILING(((I175+J175)*(1+'Quote'!$B$6)),5))</f>
        <v/>
      </c>
      <c r="L175" s="14" t="str">
        <f>IF($A175="","",IFERROR(ROUND((K175/H175),2),0))</f>
        <v/>
      </c>
    </row>
    <row r="176" spans="1:12" x14ac:dyDescent="0.25">
      <c r="C176" s="11"/>
      <c r="D176" s="11"/>
      <c r="E176" s="11"/>
      <c r="F176" s="12"/>
      <c r="G176" s="12"/>
      <c r="H176" s="13" t="str">
        <f>IF($A176="","",ROUND((((C176*D176)/144)*E176),2))</f>
        <v/>
      </c>
      <c r="I176" s="14" t="str">
        <f>IF($A176="","",(H176*IF((B176="Coroplast 4 mm"),4.5,IF((B176="Aluminum composite 3 mm"),9,IF((B176="Acrylic 1/4 in"),14,IF((B176="Vinyl banner 13 oz"),3,6))))))</f>
        <v/>
      </c>
      <c r="J176" s="14" t="str">
        <f>IF($A176="","",((F176*'Quote'!$B$4)+(G176*'Quote'!$B$5)))</f>
        <v/>
      </c>
      <c r="K176" s="14" t="str">
        <f>IF($A176="","",CEILING(((I176+J176)*(1+'Quote'!$B$6)),5))</f>
        <v/>
      </c>
      <c r="L176" s="14" t="str">
        <f>IF($A176="","",IFERROR(ROUND((K176/H176),2),0))</f>
        <v/>
      </c>
    </row>
    <row r="177" spans="1:12" x14ac:dyDescent="0.25">
      <c r="C177" s="11"/>
      <c r="D177" s="11"/>
      <c r="E177" s="11"/>
      <c r="F177" s="12"/>
      <c r="G177" s="12"/>
      <c r="H177" s="13" t="str">
        <f>IF($A177="","",ROUND((((C177*D177)/144)*E177),2))</f>
        <v/>
      </c>
      <c r="I177" s="14" t="str">
        <f>IF($A177="","",(H177*IF((B177="Coroplast 4 mm"),4.5,IF((B177="Aluminum composite 3 mm"),9,IF((B177="Acrylic 1/4 in"),14,IF((B177="Vinyl banner 13 oz"),3,6))))))</f>
        <v/>
      </c>
      <c r="J177" s="14" t="str">
        <f>IF($A177="","",((F177*'Quote'!$B$4)+(G177*'Quote'!$B$5)))</f>
        <v/>
      </c>
      <c r="K177" s="14" t="str">
        <f>IF($A177="","",CEILING(((I177+J177)*(1+'Quote'!$B$6)),5))</f>
        <v/>
      </c>
      <c r="L177" s="14" t="str">
        <f>IF($A177="","",IFERROR(ROUND((K177/H177),2),0))</f>
        <v/>
      </c>
    </row>
    <row r="178" spans="1:12" x14ac:dyDescent="0.25">
      <c r="C178" s="11"/>
      <c r="D178" s="11"/>
      <c r="E178" s="11"/>
      <c r="F178" s="12"/>
      <c r="G178" s="12"/>
      <c r="H178" s="13" t="str">
        <f>IF($A178="","",ROUND((((C178*D178)/144)*E178),2))</f>
        <v/>
      </c>
      <c r="I178" s="14" t="str">
        <f>IF($A178="","",(H178*IF((B178="Coroplast 4 mm"),4.5,IF((B178="Aluminum composite 3 mm"),9,IF((B178="Acrylic 1/4 in"),14,IF((B178="Vinyl banner 13 oz"),3,6))))))</f>
        <v/>
      </c>
      <c r="J178" s="14" t="str">
        <f>IF($A178="","",((F178*'Quote'!$B$4)+(G178*'Quote'!$B$5)))</f>
        <v/>
      </c>
      <c r="K178" s="14" t="str">
        <f>IF($A178="","",CEILING(((I178+J178)*(1+'Quote'!$B$6)),5))</f>
        <v/>
      </c>
      <c r="L178" s="14" t="str">
        <f>IF($A178="","",IFERROR(ROUND((K178/H178),2),0))</f>
        <v/>
      </c>
    </row>
    <row r="179" spans="1:12" x14ac:dyDescent="0.25">
      <c r="C179" s="11"/>
      <c r="D179" s="11"/>
      <c r="E179" s="11"/>
      <c r="F179" s="12"/>
      <c r="G179" s="12"/>
      <c r="H179" s="13" t="str">
        <f>IF($A179="","",ROUND((((C179*D179)/144)*E179),2))</f>
        <v/>
      </c>
      <c r="I179" s="14" t="str">
        <f>IF($A179="","",(H179*IF((B179="Coroplast 4 mm"),4.5,IF((B179="Aluminum composite 3 mm"),9,IF((B179="Acrylic 1/4 in"),14,IF((B179="Vinyl banner 13 oz"),3,6))))))</f>
        <v/>
      </c>
      <c r="J179" s="14" t="str">
        <f>IF($A179="","",((F179*'Quote'!$B$4)+(G179*'Quote'!$B$5)))</f>
        <v/>
      </c>
      <c r="K179" s="14" t="str">
        <f>IF($A179="","",CEILING(((I179+J179)*(1+'Quote'!$B$6)),5))</f>
        <v/>
      </c>
      <c r="L179" s="14" t="str">
        <f>IF($A179="","",IFERROR(ROUND((K179/H179),2),0))</f>
        <v/>
      </c>
    </row>
    <row r="180" spans="1:12" x14ac:dyDescent="0.25">
      <c r="C180" s="11"/>
      <c r="D180" s="11"/>
      <c r="E180" s="11"/>
      <c r="F180" s="12"/>
      <c r="G180" s="12"/>
      <c r="H180" s="13" t="str">
        <f>IF($A180="","",ROUND((((C180*D180)/144)*E180),2))</f>
        <v/>
      </c>
      <c r="I180" s="14" t="str">
        <f>IF($A180="","",(H180*IF((B180="Coroplast 4 mm"),4.5,IF((B180="Aluminum composite 3 mm"),9,IF((B180="Acrylic 1/4 in"),14,IF((B180="Vinyl banner 13 oz"),3,6))))))</f>
        <v/>
      </c>
      <c r="J180" s="14" t="str">
        <f>IF($A180="","",((F180*'Quote'!$B$4)+(G180*'Quote'!$B$5)))</f>
        <v/>
      </c>
      <c r="K180" s="14" t="str">
        <f>IF($A180="","",CEILING(((I180+J180)*(1+'Quote'!$B$6)),5))</f>
        <v/>
      </c>
      <c r="L180" s="14" t="str">
        <f>IF($A180="","",IFERROR(ROUND((K180/H180),2),0))</f>
        <v/>
      </c>
    </row>
    <row r="181" spans="1:12" x14ac:dyDescent="0.25">
      <c r="C181" s="11"/>
      <c r="D181" s="11"/>
      <c r="E181" s="11"/>
      <c r="F181" s="12"/>
      <c r="G181" s="12"/>
      <c r="H181" s="13" t="str">
        <f>IF($A181="","",ROUND((((C181*D181)/144)*E181),2))</f>
        <v/>
      </c>
      <c r="I181" s="14" t="str">
        <f>IF($A181="","",(H181*IF((B181="Coroplast 4 mm"),4.5,IF((B181="Aluminum composite 3 mm"),9,IF((B181="Acrylic 1/4 in"),14,IF((B181="Vinyl banner 13 oz"),3,6))))))</f>
        <v/>
      </c>
      <c r="J181" s="14" t="str">
        <f>IF($A181="","",((F181*'Quote'!$B$4)+(G181*'Quote'!$B$5)))</f>
        <v/>
      </c>
      <c r="K181" s="14" t="str">
        <f>IF($A181="","",CEILING(((I181+J181)*(1+'Quote'!$B$6)),5))</f>
        <v/>
      </c>
      <c r="L181" s="14" t="str">
        <f>IF($A181="","",IFERROR(ROUND((K181/H181),2),0))</f>
        <v/>
      </c>
    </row>
    <row r="182" spans="1:12" x14ac:dyDescent="0.25">
      <c r="C182" s="11"/>
      <c r="D182" s="11"/>
      <c r="E182" s="11"/>
      <c r="F182" s="12"/>
      <c r="G182" s="12"/>
      <c r="H182" s="13" t="str">
        <f>IF($A182="","",ROUND((((C182*D182)/144)*E182),2))</f>
        <v/>
      </c>
      <c r="I182" s="14" t="str">
        <f>IF($A182="","",(H182*IF((B182="Coroplast 4 mm"),4.5,IF((B182="Aluminum composite 3 mm"),9,IF((B182="Acrylic 1/4 in"),14,IF((B182="Vinyl banner 13 oz"),3,6))))))</f>
        <v/>
      </c>
      <c r="J182" s="14" t="str">
        <f>IF($A182="","",((F182*'Quote'!$B$4)+(G182*'Quote'!$B$5)))</f>
        <v/>
      </c>
      <c r="K182" s="14" t="str">
        <f>IF($A182="","",CEILING(((I182+J182)*(1+'Quote'!$B$6)),5))</f>
        <v/>
      </c>
      <c r="L182" s="14" t="str">
        <f>IF($A182="","",IFERROR(ROUND((K182/H182),2),0))</f>
        <v/>
      </c>
    </row>
    <row r="183" spans="1:12" x14ac:dyDescent="0.25">
      <c r="C183" s="11"/>
      <c r="D183" s="11"/>
      <c r="E183" s="11"/>
      <c r="F183" s="12"/>
      <c r="G183" s="12"/>
      <c r="H183" s="13" t="str">
        <f>IF($A183="","",ROUND((((C183*D183)/144)*E183),2))</f>
        <v/>
      </c>
      <c r="I183" s="14" t="str">
        <f>IF($A183="","",(H183*IF((B183="Coroplast 4 mm"),4.5,IF((B183="Aluminum composite 3 mm"),9,IF((B183="Acrylic 1/4 in"),14,IF((B183="Vinyl banner 13 oz"),3,6))))))</f>
        <v/>
      </c>
      <c r="J183" s="14" t="str">
        <f>IF($A183="","",((F183*'Quote'!$B$4)+(G183*'Quote'!$B$5)))</f>
        <v/>
      </c>
      <c r="K183" s="14" t="str">
        <f>IF($A183="","",CEILING(((I183+J183)*(1+'Quote'!$B$6)),5))</f>
        <v/>
      </c>
      <c r="L183" s="14" t="str">
        <f>IF($A183="","",IFERROR(ROUND((K183/H183),2),0))</f>
        <v/>
      </c>
    </row>
    <row r="184" spans="1:12" x14ac:dyDescent="0.25">
      <c r="C184" s="11"/>
      <c r="D184" s="11"/>
      <c r="E184" s="11"/>
      <c r="F184" s="12"/>
      <c r="G184" s="12"/>
      <c r="H184" s="13" t="str">
        <f>IF($A184="","",ROUND((((C184*D184)/144)*E184),2))</f>
        <v/>
      </c>
      <c r="I184" s="14" t="str">
        <f>IF($A184="","",(H184*IF((B184="Coroplast 4 mm"),4.5,IF((B184="Aluminum composite 3 mm"),9,IF((B184="Acrylic 1/4 in"),14,IF((B184="Vinyl banner 13 oz"),3,6))))))</f>
        <v/>
      </c>
      <c r="J184" s="14" t="str">
        <f>IF($A184="","",((F184*'Quote'!$B$4)+(G184*'Quote'!$B$5)))</f>
        <v/>
      </c>
      <c r="K184" s="14" t="str">
        <f>IF($A184="","",CEILING(((I184+J184)*(1+'Quote'!$B$6)),5))</f>
        <v/>
      </c>
      <c r="L184" s="14" t="str">
        <f>IF($A184="","",IFERROR(ROUND((K184/H184),2),0))</f>
        <v/>
      </c>
    </row>
    <row r="185" spans="1:12" x14ac:dyDescent="0.25">
      <c r="C185" s="11"/>
      <c r="D185" s="11"/>
      <c r="E185" s="11"/>
      <c r="F185" s="12"/>
      <c r="G185" s="12"/>
      <c r="H185" s="13" t="str">
        <f>IF($A185="","",ROUND((((C185*D185)/144)*E185),2))</f>
        <v/>
      </c>
      <c r="I185" s="14" t="str">
        <f>IF($A185="","",(H185*IF((B185="Coroplast 4 mm"),4.5,IF((B185="Aluminum composite 3 mm"),9,IF((B185="Acrylic 1/4 in"),14,IF((B185="Vinyl banner 13 oz"),3,6))))))</f>
        <v/>
      </c>
      <c r="J185" s="14" t="str">
        <f>IF($A185="","",((F185*'Quote'!$B$4)+(G185*'Quote'!$B$5)))</f>
        <v/>
      </c>
      <c r="K185" s="14" t="str">
        <f>IF($A185="","",CEILING(((I185+J185)*(1+'Quote'!$B$6)),5))</f>
        <v/>
      </c>
      <c r="L185" s="14" t="str">
        <f>IF($A185="","",IFERROR(ROUND((K185/H185),2),0))</f>
        <v/>
      </c>
    </row>
    <row r="186" spans="1:12" x14ac:dyDescent="0.25">
      <c r="C186" s="11"/>
      <c r="D186" s="11"/>
      <c r="E186" s="11"/>
      <c r="F186" s="12"/>
      <c r="G186" s="12"/>
      <c r="H186" s="13" t="str">
        <f>IF($A186="","",ROUND((((C186*D186)/144)*E186),2))</f>
        <v/>
      </c>
      <c r="I186" s="14" t="str">
        <f>IF($A186="","",(H186*IF((B186="Coroplast 4 mm"),4.5,IF((B186="Aluminum composite 3 mm"),9,IF((B186="Acrylic 1/4 in"),14,IF((B186="Vinyl banner 13 oz"),3,6))))))</f>
        <v/>
      </c>
      <c r="J186" s="14" t="str">
        <f>IF($A186="","",((F186*'Quote'!$B$4)+(G186*'Quote'!$B$5)))</f>
        <v/>
      </c>
      <c r="K186" s="14" t="str">
        <f>IF($A186="","",CEILING(((I186+J186)*(1+'Quote'!$B$6)),5))</f>
        <v/>
      </c>
      <c r="L186" s="14" t="str">
        <f>IF($A186="","",IFERROR(ROUND((K186/H186),2),0))</f>
        <v/>
      </c>
    </row>
    <row r="187" spans="1:12" x14ac:dyDescent="0.25">
      <c r="C187" s="11"/>
      <c r="D187" s="11"/>
      <c r="E187" s="11"/>
      <c r="F187" s="12"/>
      <c r="G187" s="12"/>
      <c r="H187" s="13" t="str">
        <f>IF($A187="","",ROUND((((C187*D187)/144)*E187),2))</f>
        <v/>
      </c>
      <c r="I187" s="14" t="str">
        <f>IF($A187="","",(H187*IF((B187="Coroplast 4 mm"),4.5,IF((B187="Aluminum composite 3 mm"),9,IF((B187="Acrylic 1/4 in"),14,IF((B187="Vinyl banner 13 oz"),3,6))))))</f>
        <v/>
      </c>
      <c r="J187" s="14" t="str">
        <f>IF($A187="","",((F187*'Quote'!$B$4)+(G187*'Quote'!$B$5)))</f>
        <v/>
      </c>
      <c r="K187" s="14" t="str">
        <f>IF($A187="","",CEILING(((I187+J187)*(1+'Quote'!$B$6)),5))</f>
        <v/>
      </c>
      <c r="L187" s="14" t="str">
        <f>IF($A187="","",IFERROR(ROUND((K187/H187),2),0))</f>
        <v/>
      </c>
    </row>
    <row r="188" spans="1:12" x14ac:dyDescent="0.25">
      <c r="C188" s="11"/>
      <c r="D188" s="11"/>
      <c r="E188" s="11"/>
      <c r="F188" s="12"/>
      <c r="G188" s="12"/>
      <c r="H188" s="13" t="str">
        <f>IF($A188="","",ROUND((((C188*D188)/144)*E188),2))</f>
        <v/>
      </c>
      <c r="I188" s="14" t="str">
        <f>IF($A188="","",(H188*IF((B188="Coroplast 4 mm"),4.5,IF((B188="Aluminum composite 3 mm"),9,IF((B188="Acrylic 1/4 in"),14,IF((B188="Vinyl banner 13 oz"),3,6))))))</f>
        <v/>
      </c>
      <c r="J188" s="14" t="str">
        <f>IF($A188="","",((F188*'Quote'!$B$4)+(G188*'Quote'!$B$5)))</f>
        <v/>
      </c>
      <c r="K188" s="14" t="str">
        <f>IF($A188="","",CEILING(((I188+J188)*(1+'Quote'!$B$6)),5))</f>
        <v/>
      </c>
      <c r="L188" s="14" t="str">
        <f>IF($A188="","",IFERROR(ROUND((K188/H188),2),0))</f>
        <v/>
      </c>
    </row>
    <row r="189" spans="1:12" x14ac:dyDescent="0.25">
      <c r="C189" s="11"/>
      <c r="D189" s="11"/>
      <c r="E189" s="11"/>
      <c r="F189" s="12"/>
      <c r="G189" s="12"/>
      <c r="H189" s="13" t="str">
        <f>IF($A189="","",ROUND((((C189*D189)/144)*E189),2))</f>
        <v/>
      </c>
      <c r="I189" s="14" t="str">
        <f>IF($A189="","",(H189*IF((B189="Coroplast 4 mm"),4.5,IF((B189="Aluminum composite 3 mm"),9,IF((B189="Acrylic 1/4 in"),14,IF((B189="Vinyl banner 13 oz"),3,6))))))</f>
        <v/>
      </c>
      <c r="J189" s="14" t="str">
        <f>IF($A189="","",((F189*'Quote'!$B$4)+(G189*'Quote'!$B$5)))</f>
        <v/>
      </c>
      <c r="K189" s="14" t="str">
        <f>IF($A189="","",CEILING(((I189+J189)*(1+'Quote'!$B$6)),5))</f>
        <v/>
      </c>
      <c r="L189" s="14" t="str">
        <f>IF($A189="","",IFERROR(ROUND((K189/H189),2),0))</f>
        <v/>
      </c>
    </row>
    <row r="190" spans="1:12" x14ac:dyDescent="0.25">
      <c r="C190" s="11"/>
      <c r="D190" s="11"/>
      <c r="E190" s="11"/>
      <c r="F190" s="12"/>
      <c r="G190" s="12"/>
      <c r="H190" s="13" t="str">
        <f>IF($A190="","",ROUND((((C190*D190)/144)*E190),2))</f>
        <v/>
      </c>
      <c r="I190" s="14" t="str">
        <f>IF($A190="","",(H190*IF((B190="Coroplast 4 mm"),4.5,IF((B190="Aluminum composite 3 mm"),9,IF((B190="Acrylic 1/4 in"),14,IF((B190="Vinyl banner 13 oz"),3,6))))))</f>
        <v/>
      </c>
      <c r="J190" s="14" t="str">
        <f>IF($A190="","",((F190*'Quote'!$B$4)+(G190*'Quote'!$B$5)))</f>
        <v/>
      </c>
      <c r="K190" s="14" t="str">
        <f>IF($A190="","",CEILING(((I190+J190)*(1+'Quote'!$B$6)),5))</f>
        <v/>
      </c>
      <c r="L190" s="14" t="str">
        <f>IF($A190="","",IFERROR(ROUND((K190/H190),2),0))</f>
        <v/>
      </c>
    </row>
    <row r="191" spans="1:12" x14ac:dyDescent="0.25">
      <c r="C191" s="11"/>
      <c r="D191" s="11"/>
      <c r="E191" s="11"/>
      <c r="F191" s="12"/>
      <c r="G191" s="12"/>
      <c r="H191" s="13" t="str">
        <f>IF($A191="","",ROUND((((C191*D191)/144)*E191),2))</f>
        <v/>
      </c>
      <c r="I191" s="14" t="str">
        <f>IF($A191="","",(H191*IF((B191="Coroplast 4 mm"),4.5,IF((B191="Aluminum composite 3 mm"),9,IF((B191="Acrylic 1/4 in"),14,IF((B191="Vinyl banner 13 oz"),3,6))))))</f>
        <v/>
      </c>
      <c r="J191" s="14" t="str">
        <f>IF($A191="","",((F191*'Quote'!$B$4)+(G191*'Quote'!$B$5)))</f>
        <v/>
      </c>
      <c r="K191" s="14" t="str">
        <f>IF($A191="","",CEILING(((I191+J191)*(1+'Quote'!$B$6)),5))</f>
        <v/>
      </c>
      <c r="L191" s="14" t="str">
        <f>IF($A191="","",IFERROR(ROUND((K191/H191),2),0))</f>
        <v/>
      </c>
    </row>
    <row r="192" spans="1:12" x14ac:dyDescent="0.25">
      <c r="C192" s="11"/>
      <c r="D192" s="11"/>
      <c r="E192" s="11"/>
      <c r="F192" s="12"/>
      <c r="G192" s="12"/>
      <c r="H192" s="13" t="str">
        <f>IF($A192="","",ROUND((((C192*D192)/144)*E192),2))</f>
        <v/>
      </c>
      <c r="I192" s="14" t="str">
        <f>IF($A192="","",(H192*IF((B192="Coroplast 4 mm"),4.5,IF((B192="Aluminum composite 3 mm"),9,IF((B192="Acrylic 1/4 in"),14,IF((B192="Vinyl banner 13 oz"),3,6))))))</f>
        <v/>
      </c>
      <c r="J192" s="14" t="str">
        <f>IF($A192="","",((F192*'Quote'!$B$4)+(G192*'Quote'!$B$5)))</f>
        <v/>
      </c>
      <c r="K192" s="14" t="str">
        <f>IF($A192="","",CEILING(((I192+J192)*(1+'Quote'!$B$6)),5))</f>
        <v/>
      </c>
      <c r="L192" s="14" t="str">
        <f>IF($A192="","",IFERROR(ROUND((K192/H192),2),0))</f>
        <v/>
      </c>
    </row>
    <row r="193" spans="1:12" x14ac:dyDescent="0.25">
      <c r="C193" s="11"/>
      <c r="D193" s="11"/>
      <c r="E193" s="11"/>
      <c r="F193" s="12"/>
      <c r="G193" s="12"/>
      <c r="H193" s="13" t="str">
        <f>IF($A193="","",ROUND((((C193*D193)/144)*E193),2))</f>
        <v/>
      </c>
      <c r="I193" s="14" t="str">
        <f>IF($A193="","",(H193*IF((B193="Coroplast 4 mm"),4.5,IF((B193="Aluminum composite 3 mm"),9,IF((B193="Acrylic 1/4 in"),14,IF((B193="Vinyl banner 13 oz"),3,6))))))</f>
        <v/>
      </c>
      <c r="J193" s="14" t="str">
        <f>IF($A193="","",((F193*'Quote'!$B$4)+(G193*'Quote'!$B$5)))</f>
        <v/>
      </c>
      <c r="K193" s="14" t="str">
        <f>IF($A193="","",CEILING(((I193+J193)*(1+'Quote'!$B$6)),5))</f>
        <v/>
      </c>
      <c r="L193" s="14" t="str">
        <f>IF($A193="","",IFERROR(ROUND((K193/H193),2),0))</f>
        <v/>
      </c>
    </row>
    <row r="194" spans="1:12" x14ac:dyDescent="0.25">
      <c r="C194" s="11"/>
      <c r="D194" s="11"/>
      <c r="E194" s="11"/>
      <c r="F194" s="12"/>
      <c r="G194" s="12"/>
      <c r="H194" s="13" t="str">
        <f>IF($A194="","",ROUND((((C194*D194)/144)*E194),2))</f>
        <v/>
      </c>
      <c r="I194" s="14" t="str">
        <f>IF($A194="","",(H194*IF((B194="Coroplast 4 mm"),4.5,IF((B194="Aluminum composite 3 mm"),9,IF((B194="Acrylic 1/4 in"),14,IF((B194="Vinyl banner 13 oz"),3,6))))))</f>
        <v/>
      </c>
      <c r="J194" s="14" t="str">
        <f>IF($A194="","",((F194*'Quote'!$B$4)+(G194*'Quote'!$B$5)))</f>
        <v/>
      </c>
      <c r="K194" s="14" t="str">
        <f>IF($A194="","",CEILING(((I194+J194)*(1+'Quote'!$B$6)),5))</f>
        <v/>
      </c>
      <c r="L194" s="14" t="str">
        <f>IF($A194="","",IFERROR(ROUND((K194/H194),2),0))</f>
        <v/>
      </c>
    </row>
    <row r="195" spans="1:12" x14ac:dyDescent="0.25">
      <c r="C195" s="11"/>
      <c r="D195" s="11"/>
      <c r="E195" s="11"/>
      <c r="F195" s="12"/>
      <c r="G195" s="12"/>
      <c r="H195" s="13" t="str">
        <f>IF($A195="","",ROUND((((C195*D195)/144)*E195),2))</f>
        <v/>
      </c>
      <c r="I195" s="14" t="str">
        <f>IF($A195="","",(H195*IF((B195="Coroplast 4 mm"),4.5,IF((B195="Aluminum composite 3 mm"),9,IF((B195="Acrylic 1/4 in"),14,IF((B195="Vinyl banner 13 oz"),3,6))))))</f>
        <v/>
      </c>
      <c r="J195" s="14" t="str">
        <f>IF($A195="","",((F195*'Quote'!$B$4)+(G195*'Quote'!$B$5)))</f>
        <v/>
      </c>
      <c r="K195" s="14" t="str">
        <f>IF($A195="","",CEILING(((I195+J195)*(1+'Quote'!$B$6)),5))</f>
        <v/>
      </c>
      <c r="L195" s="14" t="str">
        <f>IF($A195="","",IFERROR(ROUND((K195/H195),2),0))</f>
        <v/>
      </c>
    </row>
    <row r="196" spans="1:12" x14ac:dyDescent="0.25">
      <c r="C196" s="11"/>
      <c r="D196" s="11"/>
      <c r="E196" s="11"/>
      <c r="F196" s="12"/>
      <c r="G196" s="12"/>
      <c r="H196" s="13" t="str">
        <f>IF($A196="","",ROUND((((C196*D196)/144)*E196),2))</f>
        <v/>
      </c>
      <c r="I196" s="14" t="str">
        <f>IF($A196="","",(H196*IF((B196="Coroplast 4 mm"),4.5,IF((B196="Aluminum composite 3 mm"),9,IF((B196="Acrylic 1/4 in"),14,IF((B196="Vinyl banner 13 oz"),3,6))))))</f>
        <v/>
      </c>
      <c r="J196" s="14" t="str">
        <f>IF($A196="","",((F196*'Quote'!$B$4)+(G196*'Quote'!$B$5)))</f>
        <v/>
      </c>
      <c r="K196" s="14" t="str">
        <f>IF($A196="","",CEILING(((I196+J196)*(1+'Quote'!$B$6)),5))</f>
        <v/>
      </c>
      <c r="L196" s="14" t="str">
        <f>IF($A196="","",IFERROR(ROUND((K196/H196),2),0))</f>
        <v/>
      </c>
    </row>
    <row r="197" spans="1:12" x14ac:dyDescent="0.25">
      <c r="C197" s="11"/>
      <c r="D197" s="11"/>
      <c r="E197" s="11"/>
      <c r="F197" s="12"/>
      <c r="G197" s="12"/>
      <c r="H197" s="13" t="str">
        <f>IF($A197="","",ROUND((((C197*D197)/144)*E197),2))</f>
        <v/>
      </c>
      <c r="I197" s="14" t="str">
        <f>IF($A197="","",(H197*IF((B197="Coroplast 4 mm"),4.5,IF((B197="Aluminum composite 3 mm"),9,IF((B197="Acrylic 1/4 in"),14,IF((B197="Vinyl banner 13 oz"),3,6))))))</f>
        <v/>
      </c>
      <c r="J197" s="14" t="str">
        <f>IF($A197="","",((F197*'Quote'!$B$4)+(G197*'Quote'!$B$5)))</f>
        <v/>
      </c>
      <c r="K197" s="14" t="str">
        <f>IF($A197="","",CEILING(((I197+J197)*(1+'Quote'!$B$6)),5))</f>
        <v/>
      </c>
      <c r="L197" s="14" t="str">
        <f>IF($A197="","",IFERROR(ROUND((K197/H197),2),0))</f>
        <v/>
      </c>
    </row>
    <row r="198" spans="1:12" x14ac:dyDescent="0.25">
      <c r="C198" s="11"/>
      <c r="D198" s="11"/>
      <c r="E198" s="11"/>
      <c r="F198" s="12"/>
      <c r="G198" s="12"/>
      <c r="H198" s="13" t="str">
        <f>IF($A198="","",ROUND((((C198*D198)/144)*E198),2))</f>
        <v/>
      </c>
      <c r="I198" s="14" t="str">
        <f>IF($A198="","",(H198*IF((B198="Coroplast 4 mm"),4.5,IF((B198="Aluminum composite 3 mm"),9,IF((B198="Acrylic 1/4 in"),14,IF((B198="Vinyl banner 13 oz"),3,6))))))</f>
        <v/>
      </c>
      <c r="J198" s="14" t="str">
        <f>IF($A198="","",((F198*'Quote'!$B$4)+(G198*'Quote'!$B$5)))</f>
        <v/>
      </c>
      <c r="K198" s="14" t="str">
        <f>IF($A198="","",CEILING(((I198+J198)*(1+'Quote'!$B$6)),5))</f>
        <v/>
      </c>
      <c r="L198" s="14" t="str">
        <f>IF($A198="","",IFERROR(ROUND((K198/H198),2),0))</f>
        <v/>
      </c>
    </row>
    <row r="199" spans="1:12" x14ac:dyDescent="0.25">
      <c r="C199" s="11"/>
      <c r="D199" s="11"/>
      <c r="E199" s="11"/>
      <c r="F199" s="12"/>
      <c r="G199" s="12"/>
      <c r="H199" s="13" t="str">
        <f>IF($A199="","",ROUND((((C199*D199)/144)*E199),2))</f>
        <v/>
      </c>
      <c r="I199" s="14" t="str">
        <f>IF($A199="","",(H199*IF((B199="Coroplast 4 mm"),4.5,IF((B199="Aluminum composite 3 mm"),9,IF((B199="Acrylic 1/4 in"),14,IF((B199="Vinyl banner 13 oz"),3,6))))))</f>
        <v/>
      </c>
      <c r="J199" s="14" t="str">
        <f>IF($A199="","",((F199*'Quote'!$B$4)+(G199*'Quote'!$B$5)))</f>
        <v/>
      </c>
      <c r="K199" s="14" t="str">
        <f>IF($A199="","",CEILING(((I199+J199)*(1+'Quote'!$B$6)),5))</f>
        <v/>
      </c>
      <c r="L199" s="14" t="str">
        <f>IF($A199="","",IFERROR(ROUND((K199/H199),2),0))</f>
        <v/>
      </c>
    </row>
    <row r="200" spans="1:12" x14ac:dyDescent="0.25">
      <c r="C200" s="11"/>
      <c r="D200" s="11"/>
      <c r="E200" s="11"/>
      <c r="F200" s="12"/>
      <c r="G200" s="12"/>
      <c r="H200" s="13" t="str">
        <f>IF($A200="","",ROUND((((C200*D200)/144)*E200),2))</f>
        <v/>
      </c>
      <c r="I200" s="14" t="str">
        <f>IF($A200="","",(H200*IF((B200="Coroplast 4 mm"),4.5,IF((B200="Aluminum composite 3 mm"),9,IF((B200="Acrylic 1/4 in"),14,IF((B200="Vinyl banner 13 oz"),3,6))))))</f>
        <v/>
      </c>
      <c r="J200" s="14" t="str">
        <f>IF($A200="","",((F200*'Quote'!$B$4)+(G200*'Quote'!$B$5)))</f>
        <v/>
      </c>
      <c r="K200" s="14" t="str">
        <f>IF($A200="","",CEILING(((I200+J200)*(1+'Quote'!$B$6)),5))</f>
        <v/>
      </c>
      <c r="L200" s="14" t="str">
        <f>IF($A200="","",IFERROR(ROUND((K200/H200),2),0))</f>
        <v/>
      </c>
    </row>
    <row r="201" spans="1:12" x14ac:dyDescent="0.25">
      <c r="C201" s="11"/>
      <c r="D201" s="11"/>
      <c r="E201" s="11"/>
      <c r="F201" s="12"/>
      <c r="G201" s="12"/>
      <c r="H201" s="13" t="str">
        <f>IF($A201="","",ROUND((((C201*D201)/144)*E201),2))</f>
        <v/>
      </c>
      <c r="I201" s="14" t="str">
        <f>IF($A201="","",(H201*IF((B201="Coroplast 4 mm"),4.5,IF((B201="Aluminum composite 3 mm"),9,IF((B201="Acrylic 1/4 in"),14,IF((B201="Vinyl banner 13 oz"),3,6))))))</f>
        <v/>
      </c>
      <c r="J201" s="14" t="str">
        <f>IF($A201="","",((F201*'Quote'!$B$4)+(G201*'Quote'!$B$5)))</f>
        <v/>
      </c>
      <c r="K201" s="14" t="str">
        <f>IF($A201="","",CEILING(((I201+J201)*(1+'Quote'!$B$6)),5))</f>
        <v/>
      </c>
      <c r="L201" s="14" t="str">
        <f>IF($A201="","",IFERROR(ROUND((K201/H201),2),0))</f>
        <v/>
      </c>
    </row>
  </sheetData>
  <autoFilter ref="A1:L1"/>
  <dataValidations count="6">
    <dataValidation type="list" allowBlank="1" showErrorMessage="1" errorTitle="Pick from the list" error="Choose one of: Coroplast 4 mm, Aluminum composite 3 mm, Acrylic 1/4 in, Vinyl banner 13 oz, Window vinyl" sqref="B2:B201">
      <formula1>"Coroplast 4 mm,Aluminum composite 3 mm,Acrylic 1/4 in,Vinyl banner 13 oz,Window vinyl"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33</v>
      </c>
      <c r="B1" s="15" t="s">
        <v>34</v>
      </c>
      <c r="C1" s="15" t="s">
        <v>35</v>
      </c>
    </row>
    <row r="2" spans="1:3" x14ac:dyDescent="0.25">
      <c r="A2" s="16" t="s">
        <v>36</v>
      </c>
      <c r="B2" s="17"/>
      <c r="C2" s="17"/>
    </row>
    <row r="3" spans="1:2" x14ac:dyDescent="0.25">
      <c r="A3" t="s">
        <v>37</v>
      </c>
      <c r="B3" s="5" t="s">
        <v>38</v>
      </c>
    </row>
    <row r="4" spans="1:2" x14ac:dyDescent="0.25">
      <c r="A4" t="s">
        <v>39</v>
      </c>
      <c r="B4" s="18">
        <v>75</v>
      </c>
    </row>
    <row r="5" spans="1:2" x14ac:dyDescent="0.25">
      <c r="A5" t="s">
        <v>40</v>
      </c>
      <c r="B5" s="18">
        <v>85</v>
      </c>
    </row>
    <row r="6" spans="1:2" x14ac:dyDescent="0.25">
      <c r="A6" t="s">
        <v>41</v>
      </c>
      <c r="B6" s="19">
        <v>0.5</v>
      </c>
    </row>
    <row r="7" spans="1:3" x14ac:dyDescent="0.25">
      <c r="A7" s="16" t="s">
        <v>42</v>
      </c>
      <c r="B7" s="17"/>
      <c r="C7" s="17"/>
    </row>
    <row r="8" spans="1:2" x14ac:dyDescent="0.25">
      <c r="A8" t="s">
        <v>43</v>
      </c>
      <c r="B8" s="20">
        <f>SUM('Signs'!$K$2:$K$201)</f>
        <v>2660</v>
      </c>
    </row>
    <row r="9" spans="1:2" x14ac:dyDescent="0.25">
      <c r="A9" t="s">
        <v>44</v>
      </c>
      <c r="B9" s="21">
        <f>SUM('Signs'!$H$2:$H$201)</f>
        <v>200.5</v>
      </c>
    </row>
  </sheetData>
  <dataValidations count="1">
    <dataValidation type="decimal" operator="greaterThanOrEqual" allowBlank="1" showErrorMessage="1" errorTitle="Number expected" error="Enter a number." sqref="B4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Signs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