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ccounts" state="visible" r:id="rId5"/>
    <sheet sheetId="3" name="RMR" state="visible" r:id="rId6"/>
  </sheets>
  <calcPr calcId="171027" fullCalcOnLoad="1"/>
</workbook>
</file>

<file path=xl/sharedStrings.xml><?xml version="1.0" encoding="utf-8"?>
<sst xmlns="http://schemas.openxmlformats.org/spreadsheetml/2006/main" count="59" uniqueCount="53">
  <si>
    <t>Monitoring Account Log</t>
  </si>
  <si>
    <t>A free monitoring account log for security dealers: track plans, recurring revenue, and renewal dates in Google Sheets or Excel.</t>
  </si>
  <si>
    <t>Quick start</t>
  </si>
  <si>
    <t>Open the Accounts tab and replace the sample rows with your own — one row per entry. Formulas fill in automatically for new rows.</t>
  </si>
  <si>
    <t>RMR is your recurring monthly revenue; margin subtracts the wholesale central-station cost.</t>
  </si>
  <si>
    <t>Contracts past their end date turn amber; reach out with an upgrade before customers shop around.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</si>
  <si>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</si>
  <si>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</si>
  <si>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</si>
  <si>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</si>
  <si>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</si>
  <si>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</si>
  <si>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</si>
  <si>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Account #</t>
  </si>
  <si>
    <t>Customer</t>
  </si>
  <si>
    <t>Site</t>
  </si>
  <si>
    <t>Plan</t>
  </si>
  <si>
    <t>Monthly RMR</t>
  </si>
  <si>
    <t>Wholesale monitoring cost</t>
  </si>
  <si>
    <t>Contract start</t>
  </si>
  <si>
    <t>Term (months)</t>
  </si>
  <si>
    <t>Status</t>
  </si>
  <si>
    <t>Contract end</t>
  </si>
  <si>
    <t>Monthly margin</t>
  </si>
  <si>
    <t>M-1001</t>
  </si>
  <si>
    <t>R. Allen</t>
  </si>
  <si>
    <t>14 Oak Ct</t>
  </si>
  <si>
    <t>Intrusion + video</t>
  </si>
  <si>
    <t>Active</t>
  </si>
  <si>
    <t>M-1002</t>
  </si>
  <si>
    <t>Bistro 21</t>
  </si>
  <si>
    <t>80 Main St</t>
  </si>
  <si>
    <t>Commercial full</t>
  </si>
  <si>
    <t>M-1003</t>
  </si>
  <si>
    <t>L. Park</t>
  </si>
  <si>
    <t>9 Birch Ln</t>
  </si>
  <si>
    <t>Intrusion only</t>
  </si>
  <si>
    <t>M-1004</t>
  </si>
  <si>
    <t>Harbor Warehouse</t>
  </si>
  <si>
    <t>200 Dock St</t>
  </si>
  <si>
    <t>Fire and intrusion</t>
  </si>
  <si>
    <t>M-1005</t>
  </si>
  <si>
    <t>K. Shaw</t>
  </si>
  <si>
    <t>44 Elm St</t>
  </si>
  <si>
    <t>Cancelled</t>
  </si>
  <si>
    <t>Item</t>
  </si>
  <si>
    <t>Value</t>
  </si>
  <si>
    <t>Notes</t>
  </si>
  <si>
    <t>Recurring revenue</t>
  </si>
  <si>
    <t>Active accounts</t>
  </si>
  <si>
    <t>Renewals</t>
  </si>
  <si>
    <t>Contracts ending in 90 days</t>
  </si>
  <si>
    <t>Offer an upgrade before renewal.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</si>
</sst>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28" customWidth="1"/>
    <col min="7" max="7" width="17" customWidth="1"/>
    <col min="8" max="9" width="16" customWidth="1"/>
    <col min="10" max="10" width="15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t="s">
        <v>27</v>
      </c>
      <c r="E2" s="11">
        <v>49.99</v>
      </c>
      <c r="F2" s="11">
        <v>12</v>
      </c>
      <c r="G2" s="12">
        <v>45395</v>
      </c>
      <c r="H2" s="13">
        <v>36</v>
      </c>
      <c r="I2" t="s">
        <v>28</v>
      </c>
      <c r="J2" s="14">
        <f>IF($A2="","",EDATE(G2,H2))</f>
        <v>46490</v>
      </c>
      <c r="K2" s="15">
        <f>IF($A2="","",IF((I2="Active"),(E2-F2),0))</f>
        <v>37.99</v>
      </c>
    </row>
    <row r="3" spans="1:11" x14ac:dyDescent="0.25">
      <c r="A3" t="s">
        <v>29</v>
      </c>
      <c r="B3" t="s">
        <v>30</v>
      </c>
      <c r="C3" t="s">
        <v>31</v>
      </c>
      <c r="D3" t="s">
        <v>32</v>
      </c>
      <c r="E3" s="11">
        <v>89</v>
      </c>
      <c r="F3" s="11">
        <v>18</v>
      </c>
      <c r="G3" s="12">
        <v>45882</v>
      </c>
      <c r="H3" s="13">
        <v>36</v>
      </c>
      <c r="I3" t="s">
        <v>28</v>
      </c>
      <c r="J3" s="14">
        <f>IF($A3="","",EDATE(G3,H3))</f>
        <v>46978</v>
      </c>
      <c r="K3" s="15">
        <f>IF($A3="","",IF((I3="Active"),(E3-F3),0))</f>
        <v>71</v>
      </c>
    </row>
    <row r="4" spans="1:11" x14ac:dyDescent="0.25">
      <c r="A4" t="s">
        <v>33</v>
      </c>
      <c r="B4" t="s">
        <v>34</v>
      </c>
      <c r="C4" t="s">
        <v>35</v>
      </c>
      <c r="D4" t="s">
        <v>36</v>
      </c>
      <c r="E4" s="11">
        <v>29.99</v>
      </c>
      <c r="F4" s="11">
        <v>8</v>
      </c>
      <c r="G4" s="12">
        <v>45090</v>
      </c>
      <c r="H4" s="13">
        <v>36</v>
      </c>
      <c r="I4" t="s">
        <v>28</v>
      </c>
      <c r="J4" s="14">
        <f>IF($A4="","",EDATE(G4,H4))</f>
        <v>46186</v>
      </c>
      <c r="K4" s="15">
        <f>IF($A4="","",IF((I4="Active"),(E4-F4),0))</f>
        <v>21.99</v>
      </c>
    </row>
    <row r="5" spans="1:11" x14ac:dyDescent="0.25">
      <c r="A5" t="s">
        <v>37</v>
      </c>
      <c r="B5" t="s">
        <v>38</v>
      </c>
      <c r="C5" t="s">
        <v>39</v>
      </c>
      <c r="D5" t="s">
        <v>40</v>
      </c>
      <c r="E5" s="11">
        <v>120</v>
      </c>
      <c r="F5" s="11">
        <v>22</v>
      </c>
      <c r="G5" s="12">
        <v>46066</v>
      </c>
      <c r="H5" s="13">
        <v>60</v>
      </c>
      <c r="I5" t="s">
        <v>28</v>
      </c>
      <c r="J5" s="14">
        <f>IF($A5="","",EDATE(G5,H5))</f>
        <v>47892</v>
      </c>
      <c r="K5" s="15">
        <f>IF($A5="","",IF((I5="Active"),(E5-F5),0))</f>
        <v>98</v>
      </c>
    </row>
    <row r="6" spans="1:11" x14ac:dyDescent="0.25">
      <c r="A6" t="s">
        <v>41</v>
      </c>
      <c r="B6" t="s">
        <v>42</v>
      </c>
      <c r="C6" t="s">
        <v>43</v>
      </c>
      <c r="D6" t="s">
        <v>36</v>
      </c>
      <c r="E6" s="11">
        <v>29.99</v>
      </c>
      <c r="F6" s="11">
        <v>8</v>
      </c>
      <c r="G6" s="12">
        <v>45701</v>
      </c>
      <c r="H6" s="13">
        <v>36</v>
      </c>
      <c r="I6" t="s">
        <v>44</v>
      </c>
      <c r="J6" s="14">
        <f>IF($A6="","",EDATE(G6,H6))</f>
        <v>46796</v>
      </c>
      <c r="K6" s="15">
        <f>IF($A6="","",IF((I6="Active"),(E6-F6),0))</f>
        <v>0</v>
      </c>
    </row>
    <row r="7" spans="1:11" x14ac:dyDescent="0.25">
      <c r="E7" s="11"/>
      <c r="F7" s="11"/>
      <c r="G7" s="12"/>
      <c r="H7" s="13"/>
      <c r="J7" s="14" t="str">
        <f>IF($A7="","",EDATE(G7,H7))</f>
        <v/>
      </c>
      <c r="K7" s="15" t="str">
        <f>IF($A7="","",IF((I7="Active"),(E7-F7),0))</f>
        <v/>
      </c>
    </row>
    <row r="8" spans="1:11" x14ac:dyDescent="0.25">
      <c r="E8" s="11"/>
      <c r="F8" s="11"/>
      <c r="G8" s="12"/>
      <c r="H8" s="13"/>
      <c r="J8" s="14" t="str">
        <f>IF($A8="","",EDATE(G8,H8))</f>
        <v/>
      </c>
      <c r="K8" s="15" t="str">
        <f>IF($A8="","",IF((I8="Active"),(E8-F8),0))</f>
        <v/>
      </c>
    </row>
    <row r="9" spans="1:11" x14ac:dyDescent="0.25">
      <c r="E9" s="11"/>
      <c r="F9" s="11"/>
      <c r="G9" s="12"/>
      <c r="H9" s="13"/>
      <c r="J9" s="14" t="str">
        <f>IF($A9="","",EDATE(G9,H9))</f>
        <v/>
      </c>
      <c r="K9" s="15" t="str">
        <f>IF($A9="","",IF((I9="Active"),(E9-F9),0))</f>
        <v/>
      </c>
    </row>
    <row r="10" spans="1:11" x14ac:dyDescent="0.25">
      <c r="E10" s="11"/>
      <c r="F10" s="11"/>
      <c r="G10" s="12"/>
      <c r="H10" s="13"/>
      <c r="J10" s="14" t="str">
        <f>IF($A10="","",EDATE(G10,H10))</f>
        <v/>
      </c>
      <c r="K10" s="15" t="str">
        <f>IF($A10="","",IF((I10="Active"),(E10-F10),0))</f>
        <v/>
      </c>
    </row>
    <row r="11" spans="1:11" x14ac:dyDescent="0.25">
      <c r="E11" s="11"/>
      <c r="F11" s="11"/>
      <c r="G11" s="12"/>
      <c r="H11" s="13"/>
      <c r="J11" s="14" t="str">
        <f>IF($A11="","",EDATE(G11,H11))</f>
        <v/>
      </c>
      <c r="K11" s="15" t="str">
        <f>IF($A11="","",IF((I11="Active"),(E11-F11),0))</f>
        <v/>
      </c>
    </row>
    <row r="12" spans="1:11" x14ac:dyDescent="0.25">
      <c r="E12" s="11"/>
      <c r="F12" s="11"/>
      <c r="G12" s="12"/>
      <c r="H12" s="13"/>
      <c r="J12" s="14" t="str">
        <f>IF($A12="","",EDATE(G12,H12))</f>
        <v/>
      </c>
      <c r="K12" s="15" t="str">
        <f>IF($A12="","",IF((I12="Active"),(E12-F12),0))</f>
        <v/>
      </c>
    </row>
    <row r="13" spans="1:11" x14ac:dyDescent="0.25">
      <c r="E13" s="11"/>
      <c r="F13" s="11"/>
      <c r="G13" s="12"/>
      <c r="H13" s="13"/>
      <c r="J13" s="14" t="str">
        <f>IF($A13="","",EDATE(G13,H13))</f>
        <v/>
      </c>
      <c r="K13" s="15" t="str">
        <f>IF($A13="","",IF((I13="Active"),(E13-F13),0))</f>
        <v/>
      </c>
    </row>
    <row r="14" spans="1:11" x14ac:dyDescent="0.25">
      <c r="E14" s="11"/>
      <c r="F14" s="11"/>
      <c r="G14" s="12"/>
      <c r="H14" s="13"/>
      <c r="J14" s="14" t="str">
        <f>IF($A14="","",EDATE(G14,H14))</f>
        <v/>
      </c>
      <c r="K14" s="15" t="str">
        <f>IF($A14="","",IF((I14="Active"),(E14-F14),0))</f>
        <v/>
      </c>
    </row>
    <row r="15" spans="1:11" x14ac:dyDescent="0.25">
      <c r="E15" s="11"/>
      <c r="F15" s="11"/>
      <c r="G15" s="12"/>
      <c r="H15" s="13"/>
      <c r="J15" s="14" t="str">
        <f>IF($A15="","",EDATE(G15,H15))</f>
        <v/>
      </c>
      <c r="K15" s="15" t="str">
        <f>IF($A15="","",IF((I15="Active"),(E15-F15),0))</f>
        <v/>
      </c>
    </row>
    <row r="16" spans="1:11" x14ac:dyDescent="0.25">
      <c r="E16" s="11"/>
      <c r="F16" s="11"/>
      <c r="G16" s="12"/>
      <c r="H16" s="13"/>
      <c r="J16" s="14" t="str">
        <f>IF($A16="","",EDATE(G16,H16))</f>
        <v/>
      </c>
      <c r="K16" s="15" t="str">
        <f>IF($A16="","",IF((I16="Active"),(E16-F16),0))</f>
        <v/>
      </c>
    </row>
    <row r="17" spans="1:11" x14ac:dyDescent="0.25">
      <c r="E17" s="11"/>
      <c r="F17" s="11"/>
      <c r="G17" s="12"/>
      <c r="H17" s="13"/>
      <c r="J17" s="14" t="str">
        <f>IF($A17="","",EDATE(G17,H17))</f>
        <v/>
      </c>
      <c r="K17" s="15" t="str">
        <f>IF($A17="","",IF((I17="Active"),(E17-F17),0))</f>
        <v/>
      </c>
    </row>
    <row r="18" spans="1:11" x14ac:dyDescent="0.25">
      <c r="E18" s="11"/>
      <c r="F18" s="11"/>
      <c r="G18" s="12"/>
      <c r="H18" s="13"/>
      <c r="J18" s="14" t="str">
        <f>IF($A18="","",EDATE(G18,H18))</f>
        <v/>
      </c>
      <c r="K18" s="15" t="str">
        <f>IF($A18="","",IF((I18="Active"),(E18-F18),0))</f>
        <v/>
      </c>
    </row>
    <row r="19" spans="1:11" x14ac:dyDescent="0.25">
      <c r="E19" s="11"/>
      <c r="F19" s="11"/>
      <c r="G19" s="12"/>
      <c r="H19" s="13"/>
      <c r="J19" s="14" t="str">
        <f>IF($A19="","",EDATE(G19,H19))</f>
        <v/>
      </c>
      <c r="K19" s="15" t="str">
        <f>IF($A19="","",IF((I19="Active"),(E19-F19),0))</f>
        <v/>
      </c>
    </row>
    <row r="20" spans="1:11" x14ac:dyDescent="0.25">
      <c r="E20" s="11"/>
      <c r="F20" s="11"/>
      <c r="G20" s="12"/>
      <c r="H20" s="13"/>
      <c r="J20" s="14" t="str">
        <f>IF($A20="","",EDATE(G20,H20))</f>
        <v/>
      </c>
      <c r="K20" s="15" t="str">
        <f>IF($A20="","",IF((I20="Active"),(E20-F20),0))</f>
        <v/>
      </c>
    </row>
    <row r="21" spans="1:11" x14ac:dyDescent="0.25">
      <c r="E21" s="11"/>
      <c r="F21" s="11"/>
      <c r="G21" s="12"/>
      <c r="H21" s="13"/>
      <c r="J21" s="14" t="str">
        <f>IF($A21="","",EDATE(G21,H21))</f>
        <v/>
      </c>
      <c r="K21" s="15" t="str">
        <f>IF($A21="","",IF((I21="Active"),(E21-F21),0))</f>
        <v/>
      </c>
    </row>
    <row r="22" spans="1:11" x14ac:dyDescent="0.25">
      <c r="E22" s="11"/>
      <c r="F22" s="11"/>
      <c r="G22" s="12"/>
      <c r="H22" s="13"/>
      <c r="J22" s="14" t="str">
        <f>IF($A22="","",EDATE(G22,H22))</f>
        <v/>
      </c>
      <c r="K22" s="15" t="str">
        <f>IF($A22="","",IF((I22="Active"),(E22-F22),0))</f>
        <v/>
      </c>
    </row>
    <row r="23" spans="1:11" x14ac:dyDescent="0.25">
      <c r="E23" s="11"/>
      <c r="F23" s="11"/>
      <c r="G23" s="12"/>
      <c r="H23" s="13"/>
      <c r="J23" s="14" t="str">
        <f>IF($A23="","",EDATE(G23,H23))</f>
        <v/>
      </c>
      <c r="K23" s="15" t="str">
        <f>IF($A23="","",IF((I23="Active"),(E23-F23),0))</f>
        <v/>
      </c>
    </row>
    <row r="24" spans="1:11" x14ac:dyDescent="0.25">
      <c r="E24" s="11"/>
      <c r="F24" s="11"/>
      <c r="G24" s="12"/>
      <c r="H24" s="13"/>
      <c r="J24" s="14" t="str">
        <f>IF($A24="","",EDATE(G24,H24))</f>
        <v/>
      </c>
      <c r="K24" s="15" t="str">
        <f>IF($A24="","",IF((I24="Active"),(E24-F24),0))</f>
        <v/>
      </c>
    </row>
    <row r="25" spans="1:11" x14ac:dyDescent="0.25">
      <c r="E25" s="11"/>
      <c r="F25" s="11"/>
      <c r="G25" s="12"/>
      <c r="H25" s="13"/>
      <c r="J25" s="14" t="str">
        <f>IF($A25="","",EDATE(G25,H25))</f>
        <v/>
      </c>
      <c r="K25" s="15" t="str">
        <f>IF($A25="","",IF((I25="Active"),(E25-F25),0))</f>
        <v/>
      </c>
    </row>
    <row r="26" spans="1:11" x14ac:dyDescent="0.25">
      <c r="E26" s="11"/>
      <c r="F26" s="11"/>
      <c r="G26" s="12"/>
      <c r="H26" s="13"/>
      <c r="J26" s="14" t="str">
        <f>IF($A26="","",EDATE(G26,H26))</f>
        <v/>
      </c>
      <c r="K26" s="15" t="str">
        <f>IF($A26="","",IF((I26="Active"),(E26-F26),0))</f>
        <v/>
      </c>
    </row>
    <row r="27" spans="1:11" x14ac:dyDescent="0.25">
      <c r="E27" s="11"/>
      <c r="F27" s="11"/>
      <c r="G27" s="12"/>
      <c r="H27" s="13"/>
      <c r="J27" s="14" t="str">
        <f>IF($A27="","",EDATE(G27,H27))</f>
        <v/>
      </c>
      <c r="K27" s="15" t="str">
        <f>IF($A27="","",IF((I27="Active"),(E27-F27),0))</f>
        <v/>
      </c>
    </row>
    <row r="28" spans="1:11" x14ac:dyDescent="0.25">
      <c r="E28" s="11"/>
      <c r="F28" s="11"/>
      <c r="G28" s="12"/>
      <c r="H28" s="13"/>
      <c r="J28" s="14" t="str">
        <f>IF($A28="","",EDATE(G28,H28))</f>
        <v/>
      </c>
      <c r="K28" s="15" t="str">
        <f>IF($A28="","",IF((I28="Active"),(E28-F28),0))</f>
        <v/>
      </c>
    </row>
    <row r="29" spans="1:11" x14ac:dyDescent="0.25">
      <c r="E29" s="11"/>
      <c r="F29" s="11"/>
      <c r="G29" s="12"/>
      <c r="H29" s="13"/>
      <c r="J29" s="14" t="str">
        <f>IF($A29="","",EDATE(G29,H29))</f>
        <v/>
      </c>
      <c r="K29" s="15" t="str">
        <f>IF($A29="","",IF((I29="Active"),(E29-F29),0))</f>
        <v/>
      </c>
    </row>
    <row r="30" spans="1:11" x14ac:dyDescent="0.25">
      <c r="E30" s="11"/>
      <c r="F30" s="11"/>
      <c r="G30" s="12"/>
      <c r="H30" s="13"/>
      <c r="J30" s="14" t="str">
        <f>IF($A30="","",EDATE(G30,H30))</f>
        <v/>
      </c>
      <c r="K30" s="15" t="str">
        <f>IF($A30="","",IF((I30="Active"),(E30-F30),0))</f>
        <v/>
      </c>
    </row>
    <row r="31" spans="1:11" x14ac:dyDescent="0.25">
      <c r="E31" s="11"/>
      <c r="F31" s="11"/>
      <c r="G31" s="12"/>
      <c r="H31" s="13"/>
      <c r="J31" s="14" t="str">
        <f>IF($A31="","",EDATE(G31,H31))</f>
        <v/>
      </c>
      <c r="K31" s="15" t="str">
        <f>IF($A31="","",IF((I31="Active"),(E31-F31),0))</f>
        <v/>
      </c>
    </row>
    <row r="32" spans="1:11" x14ac:dyDescent="0.25">
      <c r="E32" s="11"/>
      <c r="F32" s="11"/>
      <c r="G32" s="12"/>
      <c r="H32" s="13"/>
      <c r="J32" s="14" t="str">
        <f>IF($A32="","",EDATE(G32,H32))</f>
        <v/>
      </c>
      <c r="K32" s="15" t="str">
        <f>IF($A32="","",IF((I32="Active"),(E32-F32),0))</f>
        <v/>
      </c>
    </row>
    <row r="33" spans="1:11" x14ac:dyDescent="0.25">
      <c r="E33" s="11"/>
      <c r="F33" s="11"/>
      <c r="G33" s="12"/>
      <c r="H33" s="13"/>
      <c r="J33" s="14" t="str">
        <f>IF($A33="","",EDATE(G33,H33))</f>
        <v/>
      </c>
      <c r="K33" s="15" t="str">
        <f>IF($A33="","",IF((I33="Active"),(E33-F33),0))</f>
        <v/>
      </c>
    </row>
    <row r="34" spans="1:11" x14ac:dyDescent="0.25">
      <c r="E34" s="11"/>
      <c r="F34" s="11"/>
      <c r="G34" s="12"/>
      <c r="H34" s="13"/>
      <c r="J34" s="14" t="str">
        <f>IF($A34="","",EDATE(G34,H34))</f>
        <v/>
      </c>
      <c r="K34" s="15" t="str">
        <f>IF($A34="","",IF((I34="Active"),(E34-F34),0))</f>
        <v/>
      </c>
    </row>
    <row r="35" spans="1:11" x14ac:dyDescent="0.25">
      <c r="E35" s="11"/>
      <c r="F35" s="11"/>
      <c r="G35" s="12"/>
      <c r="H35" s="13"/>
      <c r="J35" s="14" t="str">
        <f>IF($A35="","",EDATE(G35,H35))</f>
        <v/>
      </c>
      <c r="K35" s="15" t="str">
        <f>IF($A35="","",IF((I35="Active"),(E35-F35),0))</f>
        <v/>
      </c>
    </row>
    <row r="36" spans="1:11" x14ac:dyDescent="0.25">
      <c r="E36" s="11"/>
      <c r="F36" s="11"/>
      <c r="G36" s="12"/>
      <c r="H36" s="13"/>
      <c r="J36" s="14" t="str">
        <f>IF($A36="","",EDATE(G36,H36))</f>
        <v/>
      </c>
      <c r="K36" s="15" t="str">
        <f>IF($A36="","",IF((I36="Active"),(E36-F36),0))</f>
        <v/>
      </c>
    </row>
    <row r="37" spans="1:11" x14ac:dyDescent="0.25">
      <c r="E37" s="11"/>
      <c r="F37" s="11"/>
      <c r="G37" s="12"/>
      <c r="H37" s="13"/>
      <c r="J37" s="14" t="str">
        <f>IF($A37="","",EDATE(G37,H37))</f>
        <v/>
      </c>
      <c r="K37" s="15" t="str">
        <f>IF($A37="","",IF((I37="Active"),(E37-F37),0))</f>
        <v/>
      </c>
    </row>
    <row r="38" spans="1:11" x14ac:dyDescent="0.25">
      <c r="E38" s="11"/>
      <c r="F38" s="11"/>
      <c r="G38" s="12"/>
      <c r="H38" s="13"/>
      <c r="J38" s="14" t="str">
        <f>IF($A38="","",EDATE(G38,H38))</f>
        <v/>
      </c>
      <c r="K38" s="15" t="str">
        <f>IF($A38="","",IF((I38="Active"),(E38-F38),0))</f>
        <v/>
      </c>
    </row>
    <row r="39" spans="1:11" x14ac:dyDescent="0.25">
      <c r="E39" s="11"/>
      <c r="F39" s="11"/>
      <c r="G39" s="12"/>
      <c r="H39" s="13"/>
      <c r="J39" s="14" t="str">
        <f>IF($A39="","",EDATE(G39,H39))</f>
        <v/>
      </c>
      <c r="K39" s="15" t="str">
        <f>IF($A39="","",IF((I39="Active"),(E39-F39),0))</f>
        <v/>
      </c>
    </row>
    <row r="40" spans="1:11" x14ac:dyDescent="0.25">
      <c r="E40" s="11"/>
      <c r="F40" s="11"/>
      <c r="G40" s="12"/>
      <c r="H40" s="13"/>
      <c r="J40" s="14" t="str">
        <f>IF($A40="","",EDATE(G40,H40))</f>
        <v/>
      </c>
      <c r="K40" s="15" t="str">
        <f>IF($A40="","",IF((I40="Active"),(E40-F40),0))</f>
        <v/>
      </c>
    </row>
    <row r="41" spans="1:11" x14ac:dyDescent="0.25">
      <c r="E41" s="11"/>
      <c r="F41" s="11"/>
      <c r="G41" s="12"/>
      <c r="H41" s="13"/>
      <c r="J41" s="14" t="str">
        <f>IF($A41="","",EDATE(G41,H41))</f>
        <v/>
      </c>
      <c r="K41" s="15" t="str">
        <f>IF($A41="","",IF((I41="Active"),(E41-F41),0))</f>
        <v/>
      </c>
    </row>
    <row r="42" spans="1:11" x14ac:dyDescent="0.25">
      <c r="E42" s="11"/>
      <c r="F42" s="11"/>
      <c r="G42" s="12"/>
      <c r="H42" s="13"/>
      <c r="J42" s="14" t="str">
        <f>IF($A42="","",EDATE(G42,H42))</f>
        <v/>
      </c>
      <c r="K42" s="15" t="str">
        <f>IF($A42="","",IF((I42="Active"),(E42-F42),0))</f>
        <v/>
      </c>
    </row>
    <row r="43" spans="1:11" x14ac:dyDescent="0.25">
      <c r="E43" s="11"/>
      <c r="F43" s="11"/>
      <c r="G43" s="12"/>
      <c r="H43" s="13"/>
      <c r="J43" s="14" t="str">
        <f>IF($A43="","",EDATE(G43,H43))</f>
        <v/>
      </c>
      <c r="K43" s="15" t="str">
        <f>IF($A43="","",IF((I43="Active"),(E43-F43),0))</f>
        <v/>
      </c>
    </row>
    <row r="44" spans="1:11" x14ac:dyDescent="0.25">
      <c r="E44" s="11"/>
      <c r="F44" s="11"/>
      <c r="G44" s="12"/>
      <c r="H44" s="13"/>
      <c r="J44" s="14" t="str">
        <f>IF($A44="","",EDATE(G44,H44))</f>
        <v/>
      </c>
      <c r="K44" s="15" t="str">
        <f>IF($A44="","",IF((I44="Active"),(E44-F44),0))</f>
        <v/>
      </c>
    </row>
    <row r="45" spans="1:11" x14ac:dyDescent="0.25">
      <c r="E45" s="11"/>
      <c r="F45" s="11"/>
      <c r="G45" s="12"/>
      <c r="H45" s="13"/>
      <c r="J45" s="14" t="str">
        <f>IF($A45="","",EDATE(G45,H45))</f>
        <v/>
      </c>
      <c r="K45" s="15" t="str">
        <f>IF($A45="","",IF((I45="Active"),(E45-F45),0))</f>
        <v/>
      </c>
    </row>
    <row r="46" spans="1:11" x14ac:dyDescent="0.25">
      <c r="E46" s="11"/>
      <c r="F46" s="11"/>
      <c r="G46" s="12"/>
      <c r="H46" s="13"/>
      <c r="J46" s="14" t="str">
        <f>IF($A46="","",EDATE(G46,H46))</f>
        <v/>
      </c>
      <c r="K46" s="15" t="str">
        <f>IF($A46="","",IF((I46="Active"),(E46-F46),0))</f>
        <v/>
      </c>
    </row>
    <row r="47" spans="1:11" x14ac:dyDescent="0.25">
      <c r="E47" s="11"/>
      <c r="F47" s="11"/>
      <c r="G47" s="12"/>
      <c r="H47" s="13"/>
      <c r="J47" s="14" t="str">
        <f>IF($A47="","",EDATE(G47,H47))</f>
        <v/>
      </c>
      <c r="K47" s="15" t="str">
        <f>IF($A47="","",IF((I47="Active"),(E47-F47),0))</f>
        <v/>
      </c>
    </row>
    <row r="48" spans="1:11" x14ac:dyDescent="0.25">
      <c r="E48" s="11"/>
      <c r="F48" s="11"/>
      <c r="G48" s="12"/>
      <c r="H48" s="13"/>
      <c r="J48" s="14" t="str">
        <f>IF($A48="","",EDATE(G48,H48))</f>
        <v/>
      </c>
      <c r="K48" s="15" t="str">
        <f>IF($A48="","",IF((I48="Active"),(E48-F48),0))</f>
        <v/>
      </c>
    </row>
    <row r="49" spans="1:11" x14ac:dyDescent="0.25">
      <c r="E49" s="11"/>
      <c r="F49" s="11"/>
      <c r="G49" s="12"/>
      <c r="H49" s="13"/>
      <c r="J49" s="14" t="str">
        <f>IF($A49="","",EDATE(G49,H49))</f>
        <v/>
      </c>
      <c r="K49" s="15" t="str">
        <f>IF($A49="","",IF((I49="Active"),(E49-F49),0))</f>
        <v/>
      </c>
    </row>
    <row r="50" spans="1:11" x14ac:dyDescent="0.25">
      <c r="E50" s="11"/>
      <c r="F50" s="11"/>
      <c r="G50" s="12"/>
      <c r="H50" s="13"/>
      <c r="J50" s="14" t="str">
        <f>IF($A50="","",EDATE(G50,H50))</f>
        <v/>
      </c>
      <c r="K50" s="15" t="str">
        <f>IF($A50="","",IF((I50="Active"),(E50-F50),0))</f>
        <v/>
      </c>
    </row>
    <row r="51" spans="1:11" x14ac:dyDescent="0.25">
      <c r="E51" s="11"/>
      <c r="F51" s="11"/>
      <c r="G51" s="12"/>
      <c r="H51" s="13"/>
      <c r="J51" s="14" t="str">
        <f>IF($A51="","",EDATE(G51,H51))</f>
        <v/>
      </c>
      <c r="K51" s="15" t="str">
        <f>IF($A51="","",IF((I51="Active"),(E51-F51),0))</f>
        <v/>
      </c>
    </row>
    <row r="52" spans="1:11" x14ac:dyDescent="0.25">
      <c r="E52" s="11"/>
      <c r="F52" s="11"/>
      <c r="G52" s="12"/>
      <c r="H52" s="13"/>
      <c r="J52" s="14" t="str">
        <f>IF($A52="","",EDATE(G52,H52))</f>
        <v/>
      </c>
      <c r="K52" s="15" t="str">
        <f>IF($A52="","",IF((I52="Active"),(E52-F52),0))</f>
        <v/>
      </c>
    </row>
    <row r="53" spans="1:11" x14ac:dyDescent="0.25">
      <c r="E53" s="11"/>
      <c r="F53" s="11"/>
      <c r="G53" s="12"/>
      <c r="H53" s="13"/>
      <c r="J53" s="14" t="str">
        <f>IF($A53="","",EDATE(G53,H53))</f>
        <v/>
      </c>
      <c r="K53" s="15" t="str">
        <f>IF($A53="","",IF((I53="Active"),(E53-F53),0))</f>
        <v/>
      </c>
    </row>
    <row r="54" spans="1:11" x14ac:dyDescent="0.25">
      <c r="E54" s="11"/>
      <c r="F54" s="11"/>
      <c r="G54" s="12"/>
      <c r="H54" s="13"/>
      <c r="J54" s="14" t="str">
        <f>IF($A54="","",EDATE(G54,H54))</f>
        <v/>
      </c>
      <c r="K54" s="15" t="str">
        <f>IF($A54="","",IF((I54="Active"),(E54-F54),0))</f>
        <v/>
      </c>
    </row>
    <row r="55" spans="1:11" x14ac:dyDescent="0.25">
      <c r="E55" s="11"/>
      <c r="F55" s="11"/>
      <c r="G55" s="12"/>
      <c r="H55" s="13"/>
      <c r="J55" s="14" t="str">
        <f>IF($A55="","",EDATE(G55,H55))</f>
        <v/>
      </c>
      <c r="K55" s="15" t="str">
        <f>IF($A55="","",IF((I55="Active"),(E55-F55),0))</f>
        <v/>
      </c>
    </row>
    <row r="56" spans="1:11" x14ac:dyDescent="0.25">
      <c r="E56" s="11"/>
      <c r="F56" s="11"/>
      <c r="G56" s="12"/>
      <c r="H56" s="13"/>
      <c r="J56" s="14" t="str">
        <f>IF($A56="","",EDATE(G56,H56))</f>
        <v/>
      </c>
      <c r="K56" s="15" t="str">
        <f>IF($A56="","",IF((I56="Active"),(E56-F56),0))</f>
        <v/>
      </c>
    </row>
    <row r="57" spans="1:11" x14ac:dyDescent="0.25">
      <c r="E57" s="11"/>
      <c r="F57" s="11"/>
      <c r="G57" s="12"/>
      <c r="H57" s="13"/>
      <c r="J57" s="14" t="str">
        <f>IF($A57="","",EDATE(G57,H57))</f>
        <v/>
      </c>
      <c r="K57" s="15" t="str">
        <f>IF($A57="","",IF((I57="Active"),(E57-F57),0))</f>
        <v/>
      </c>
    </row>
    <row r="58" spans="1:11" x14ac:dyDescent="0.25">
      <c r="E58" s="11"/>
      <c r="F58" s="11"/>
      <c r="G58" s="12"/>
      <c r="H58" s="13"/>
      <c r="J58" s="14" t="str">
        <f>IF($A58="","",EDATE(G58,H58))</f>
        <v/>
      </c>
      <c r="K58" s="15" t="str">
        <f>IF($A58="","",IF((I58="Active"),(E58-F58),0))</f>
        <v/>
      </c>
    </row>
    <row r="59" spans="1:11" x14ac:dyDescent="0.25">
      <c r="E59" s="11"/>
      <c r="F59" s="11"/>
      <c r="G59" s="12"/>
      <c r="H59" s="13"/>
      <c r="J59" s="14" t="str">
        <f>IF($A59="","",EDATE(G59,H59))</f>
        <v/>
      </c>
      <c r="K59" s="15" t="str">
        <f>IF($A59="","",IF((I59="Active"),(E59-F59),0))</f>
        <v/>
      </c>
    </row>
    <row r="60" spans="1:11" x14ac:dyDescent="0.25">
      <c r="E60" s="11"/>
      <c r="F60" s="11"/>
      <c r="G60" s="12"/>
      <c r="H60" s="13"/>
      <c r="J60" s="14" t="str">
        <f>IF($A60="","",EDATE(G60,H60))</f>
        <v/>
      </c>
      <c r="K60" s="15" t="str">
        <f>IF($A60="","",IF((I60="Active"),(E60-F60),0))</f>
        <v/>
      </c>
    </row>
    <row r="61" spans="1:11" x14ac:dyDescent="0.25">
      <c r="E61" s="11"/>
      <c r="F61" s="11"/>
      <c r="G61" s="12"/>
      <c r="H61" s="13"/>
      <c r="J61" s="14" t="str">
        <f>IF($A61="","",EDATE(G61,H61))</f>
        <v/>
      </c>
      <c r="K61" s="15" t="str">
        <f>IF($A61="","",IF((I61="Active"),(E61-F61),0))</f>
        <v/>
      </c>
    </row>
    <row r="62" spans="1:11" x14ac:dyDescent="0.25">
      <c r="E62" s="11"/>
      <c r="F62" s="11"/>
      <c r="G62" s="12"/>
      <c r="H62" s="13"/>
      <c r="J62" s="14" t="str">
        <f>IF($A62="","",EDATE(G62,H62))</f>
        <v/>
      </c>
      <c r="K62" s="15" t="str">
        <f>IF($A62="","",IF((I62="Active"),(E62-F62),0))</f>
        <v/>
      </c>
    </row>
    <row r="63" spans="1:11" x14ac:dyDescent="0.25">
      <c r="E63" s="11"/>
      <c r="F63" s="11"/>
      <c r="G63" s="12"/>
      <c r="H63" s="13"/>
      <c r="J63" s="14" t="str">
        <f>IF($A63="","",EDATE(G63,H63))</f>
        <v/>
      </c>
      <c r="K63" s="15" t="str">
        <f>IF($A63="","",IF((I63="Active"),(E63-F63),0))</f>
        <v/>
      </c>
    </row>
    <row r="64" spans="1:11" x14ac:dyDescent="0.25">
      <c r="E64" s="11"/>
      <c r="F64" s="11"/>
      <c r="G64" s="12"/>
      <c r="H64" s="13"/>
      <c r="J64" s="14" t="str">
        <f>IF($A64="","",EDATE(G64,H64))</f>
        <v/>
      </c>
      <c r="K64" s="15" t="str">
        <f>IF($A64="","",IF((I64="Active"),(E64-F64),0))</f>
        <v/>
      </c>
    </row>
    <row r="65" spans="1:11" x14ac:dyDescent="0.25">
      <c r="E65" s="11"/>
      <c r="F65" s="11"/>
      <c r="G65" s="12"/>
      <c r="H65" s="13"/>
      <c r="J65" s="14" t="str">
        <f>IF($A65="","",EDATE(G65,H65))</f>
        <v/>
      </c>
      <c r="K65" s="15" t="str">
        <f>IF($A65="","",IF((I65="Active"),(E65-F65),0))</f>
        <v/>
      </c>
    </row>
    <row r="66" spans="1:11" x14ac:dyDescent="0.25">
      <c r="E66" s="11"/>
      <c r="F66" s="11"/>
      <c r="G66" s="12"/>
      <c r="H66" s="13"/>
      <c r="J66" s="14" t="str">
        <f>IF($A66="","",EDATE(G66,H66))</f>
        <v/>
      </c>
      <c r="K66" s="15" t="str">
        <f>IF($A66="","",IF((I66="Active"),(E66-F66),0))</f>
        <v/>
      </c>
    </row>
    <row r="67" spans="1:11" x14ac:dyDescent="0.25">
      <c r="E67" s="11"/>
      <c r="F67" s="11"/>
      <c r="G67" s="12"/>
      <c r="H67" s="13"/>
      <c r="J67" s="14" t="str">
        <f>IF($A67="","",EDATE(G67,H67))</f>
        <v/>
      </c>
      <c r="K67" s="15" t="str">
        <f>IF($A67="","",IF((I67="Active"),(E67-F67),0))</f>
        <v/>
      </c>
    </row>
    <row r="68" spans="1:11" x14ac:dyDescent="0.25">
      <c r="E68" s="11"/>
      <c r="F68" s="11"/>
      <c r="G68" s="12"/>
      <c r="H68" s="13"/>
      <c r="J68" s="14" t="str">
        <f>IF($A68="","",EDATE(G68,H68))</f>
        <v/>
      </c>
      <c r="K68" s="15" t="str">
        <f>IF($A68="","",IF((I68="Active"),(E68-F68),0))</f>
        <v/>
      </c>
    </row>
    <row r="69" spans="1:11" x14ac:dyDescent="0.25">
      <c r="E69" s="11"/>
      <c r="F69" s="11"/>
      <c r="G69" s="12"/>
      <c r="H69" s="13"/>
      <c r="J69" s="14" t="str">
        <f>IF($A69="","",EDATE(G69,H69))</f>
        <v/>
      </c>
      <c r="K69" s="15" t="str">
        <f>IF($A69="","",IF((I69="Active"),(E69-F69),0))</f>
        <v/>
      </c>
    </row>
    <row r="70" spans="1:11" x14ac:dyDescent="0.25">
      <c r="E70" s="11"/>
      <c r="F70" s="11"/>
      <c r="G70" s="12"/>
      <c r="H70" s="13"/>
      <c r="J70" s="14" t="str">
        <f>IF($A70="","",EDATE(G70,H70))</f>
        <v/>
      </c>
      <c r="K70" s="15" t="str">
        <f>IF($A70="","",IF((I70="Active"),(E70-F70),0))</f>
        <v/>
      </c>
    </row>
    <row r="71" spans="1:11" x14ac:dyDescent="0.25">
      <c r="E71" s="11"/>
      <c r="F71" s="11"/>
      <c r="G71" s="12"/>
      <c r="H71" s="13"/>
      <c r="J71" s="14" t="str">
        <f>IF($A71="","",EDATE(G71,H71))</f>
        <v/>
      </c>
      <c r="K71" s="15" t="str">
        <f>IF($A71="","",IF((I71="Active"),(E71-F71),0))</f>
        <v/>
      </c>
    </row>
    <row r="72" spans="1:11" x14ac:dyDescent="0.25">
      <c r="E72" s="11"/>
      <c r="F72" s="11"/>
      <c r="G72" s="12"/>
      <c r="H72" s="13"/>
      <c r="J72" s="14" t="str">
        <f>IF($A72="","",EDATE(G72,H72))</f>
        <v/>
      </c>
      <c r="K72" s="15" t="str">
        <f>IF($A72="","",IF((I72="Active"),(E72-F72),0))</f>
        <v/>
      </c>
    </row>
    <row r="73" spans="1:11" x14ac:dyDescent="0.25">
      <c r="E73" s="11"/>
      <c r="F73" s="11"/>
      <c r="G73" s="12"/>
      <c r="H73" s="13"/>
      <c r="J73" s="14" t="str">
        <f>IF($A73="","",EDATE(G73,H73))</f>
        <v/>
      </c>
      <c r="K73" s="15" t="str">
        <f>IF($A73="","",IF((I73="Active"),(E73-F73),0))</f>
        <v/>
      </c>
    </row>
    <row r="74" spans="1:11" x14ac:dyDescent="0.25">
      <c r="E74" s="11"/>
      <c r="F74" s="11"/>
      <c r="G74" s="12"/>
      <c r="H74" s="13"/>
      <c r="J74" s="14" t="str">
        <f>IF($A74="","",EDATE(G74,H74))</f>
        <v/>
      </c>
      <c r="K74" s="15" t="str">
        <f>IF($A74="","",IF((I74="Active"),(E74-F74),0))</f>
        <v/>
      </c>
    </row>
    <row r="75" spans="1:11" x14ac:dyDescent="0.25">
      <c r="E75" s="11"/>
      <c r="F75" s="11"/>
      <c r="G75" s="12"/>
      <c r="H75" s="13"/>
      <c r="J75" s="14" t="str">
        <f>IF($A75="","",EDATE(G75,H75))</f>
        <v/>
      </c>
      <c r="K75" s="15" t="str">
        <f>IF($A75="","",IF((I75="Active"),(E75-F75),0))</f>
        <v/>
      </c>
    </row>
    <row r="76" spans="1:11" x14ac:dyDescent="0.25">
      <c r="E76" s="11"/>
      <c r="F76" s="11"/>
      <c r="G76" s="12"/>
      <c r="H76" s="13"/>
      <c r="J76" s="14" t="str">
        <f>IF($A76="","",EDATE(G76,H76))</f>
        <v/>
      </c>
      <c r="K76" s="15" t="str">
        <f>IF($A76="","",IF((I76="Active"),(E76-F76),0))</f>
        <v/>
      </c>
    </row>
    <row r="77" spans="1:11" x14ac:dyDescent="0.25">
      <c r="E77" s="11"/>
      <c r="F77" s="11"/>
      <c r="G77" s="12"/>
      <c r="H77" s="13"/>
      <c r="J77" s="14" t="str">
        <f>IF($A77="","",EDATE(G77,H77))</f>
        <v/>
      </c>
      <c r="K77" s="15" t="str">
        <f>IF($A77="","",IF((I77="Active"),(E77-F77),0))</f>
        <v/>
      </c>
    </row>
    <row r="78" spans="1:11" x14ac:dyDescent="0.25">
      <c r="E78" s="11"/>
      <c r="F78" s="11"/>
      <c r="G78" s="12"/>
      <c r="H78" s="13"/>
      <c r="J78" s="14" t="str">
        <f>IF($A78="","",EDATE(G78,H78))</f>
        <v/>
      </c>
      <c r="K78" s="15" t="str">
        <f>IF($A78="","",IF((I78="Active"),(E78-F78),0))</f>
        <v/>
      </c>
    </row>
    <row r="79" spans="1:11" x14ac:dyDescent="0.25">
      <c r="E79" s="11"/>
      <c r="F79" s="11"/>
      <c r="G79" s="12"/>
      <c r="H79" s="13"/>
      <c r="J79" s="14" t="str">
        <f>IF($A79="","",EDATE(G79,H79))</f>
        <v/>
      </c>
      <c r="K79" s="15" t="str">
        <f>IF($A79="","",IF((I79="Active"),(E79-F79),0))</f>
        <v/>
      </c>
    </row>
    <row r="80" spans="1:11" x14ac:dyDescent="0.25">
      <c r="E80" s="11"/>
      <c r="F80" s="11"/>
      <c r="G80" s="12"/>
      <c r="H80" s="13"/>
      <c r="J80" s="14" t="str">
        <f>IF($A80="","",EDATE(G80,H80))</f>
        <v/>
      </c>
      <c r="K80" s="15" t="str">
        <f>IF($A80="","",IF((I80="Active"),(E80-F80),0))</f>
        <v/>
      </c>
    </row>
    <row r="81" spans="1:11" x14ac:dyDescent="0.25">
      <c r="E81" s="11"/>
      <c r="F81" s="11"/>
      <c r="G81" s="12"/>
      <c r="H81" s="13"/>
      <c r="J81" s="14" t="str">
        <f>IF($A81="","",EDATE(G81,H81))</f>
        <v/>
      </c>
      <c r="K81" s="15" t="str">
        <f>IF($A81="","",IF((I81="Active"),(E81-F81),0))</f>
        <v/>
      </c>
    </row>
    <row r="82" spans="1:11" x14ac:dyDescent="0.25">
      <c r="E82" s="11"/>
      <c r="F82" s="11"/>
      <c r="G82" s="12"/>
      <c r="H82" s="13"/>
      <c r="J82" s="14" t="str">
        <f>IF($A82="","",EDATE(G82,H82))</f>
        <v/>
      </c>
      <c r="K82" s="15" t="str">
        <f>IF($A82="","",IF((I82="Active"),(E82-F82),0))</f>
        <v/>
      </c>
    </row>
    <row r="83" spans="1:11" x14ac:dyDescent="0.25">
      <c r="E83" s="11"/>
      <c r="F83" s="11"/>
      <c r="G83" s="12"/>
      <c r="H83" s="13"/>
      <c r="J83" s="14" t="str">
        <f>IF($A83="","",EDATE(G83,H83))</f>
        <v/>
      </c>
      <c r="K83" s="15" t="str">
        <f>IF($A83="","",IF((I83="Active"),(E83-F83),0))</f>
        <v/>
      </c>
    </row>
    <row r="84" spans="1:11" x14ac:dyDescent="0.25">
      <c r="E84" s="11"/>
      <c r="F84" s="11"/>
      <c r="G84" s="12"/>
      <c r="H84" s="13"/>
      <c r="J84" s="14" t="str">
        <f>IF($A84="","",EDATE(G84,H84))</f>
        <v/>
      </c>
      <c r="K84" s="15" t="str">
        <f>IF($A84="","",IF((I84="Active"),(E84-F84),0))</f>
        <v/>
      </c>
    </row>
    <row r="85" spans="1:11" x14ac:dyDescent="0.25">
      <c r="E85" s="11"/>
      <c r="F85" s="11"/>
      <c r="G85" s="12"/>
      <c r="H85" s="13"/>
      <c r="J85" s="14" t="str">
        <f>IF($A85="","",EDATE(G85,H85))</f>
        <v/>
      </c>
      <c r="K85" s="15" t="str">
        <f>IF($A85="","",IF((I85="Active"),(E85-F85),0))</f>
        <v/>
      </c>
    </row>
    <row r="86" spans="1:11" x14ac:dyDescent="0.25">
      <c r="E86" s="11"/>
      <c r="F86" s="11"/>
      <c r="G86" s="12"/>
      <c r="H86" s="13"/>
      <c r="J86" s="14" t="str">
        <f>IF($A86="","",EDATE(G86,H86))</f>
        <v/>
      </c>
      <c r="K86" s="15" t="str">
        <f>IF($A86="","",IF((I86="Active"),(E86-F86),0))</f>
        <v/>
      </c>
    </row>
    <row r="87" spans="1:11" x14ac:dyDescent="0.25">
      <c r="E87" s="11"/>
      <c r="F87" s="11"/>
      <c r="G87" s="12"/>
      <c r="H87" s="13"/>
      <c r="J87" s="14" t="str">
        <f>IF($A87="","",EDATE(G87,H87))</f>
        <v/>
      </c>
      <c r="K87" s="15" t="str">
        <f>IF($A87="","",IF((I87="Active"),(E87-F87),0))</f>
        <v/>
      </c>
    </row>
    <row r="88" spans="1:11" x14ac:dyDescent="0.25">
      <c r="E88" s="11"/>
      <c r="F88" s="11"/>
      <c r="G88" s="12"/>
      <c r="H88" s="13"/>
      <c r="J88" s="14" t="str">
        <f>IF($A88="","",EDATE(G88,H88))</f>
        <v/>
      </c>
      <c r="K88" s="15" t="str">
        <f>IF($A88="","",IF((I88="Active"),(E88-F88),0))</f>
        <v/>
      </c>
    </row>
    <row r="89" spans="1:11" x14ac:dyDescent="0.25">
      <c r="E89" s="11"/>
      <c r="F89" s="11"/>
      <c r="G89" s="12"/>
      <c r="H89" s="13"/>
      <c r="J89" s="14" t="str">
        <f>IF($A89="","",EDATE(G89,H89))</f>
        <v/>
      </c>
      <c r="K89" s="15" t="str">
        <f>IF($A89="","",IF((I89="Active"),(E89-F89),0))</f>
        <v/>
      </c>
    </row>
    <row r="90" spans="1:11" x14ac:dyDescent="0.25">
      <c r="E90" s="11"/>
      <c r="F90" s="11"/>
      <c r="G90" s="12"/>
      <c r="H90" s="13"/>
      <c r="J90" s="14" t="str">
        <f>IF($A90="","",EDATE(G90,H90))</f>
        <v/>
      </c>
      <c r="K90" s="15" t="str">
        <f>IF($A90="","",IF((I90="Active"),(E90-F90),0))</f>
        <v/>
      </c>
    </row>
    <row r="91" spans="1:11" x14ac:dyDescent="0.25">
      <c r="E91" s="11"/>
      <c r="F91" s="11"/>
      <c r="G91" s="12"/>
      <c r="H91" s="13"/>
      <c r="J91" s="14" t="str">
        <f>IF($A91="","",EDATE(G91,H91))</f>
        <v/>
      </c>
      <c r="K91" s="15" t="str">
        <f>IF($A91="","",IF((I91="Active"),(E91-F91),0))</f>
        <v/>
      </c>
    </row>
    <row r="92" spans="1:11" x14ac:dyDescent="0.25">
      <c r="E92" s="11"/>
      <c r="F92" s="11"/>
      <c r="G92" s="12"/>
      <c r="H92" s="13"/>
      <c r="J92" s="14" t="str">
        <f>IF($A92="","",EDATE(G92,H92))</f>
        <v/>
      </c>
      <c r="K92" s="15" t="str">
        <f>IF($A92="","",IF((I92="Active"),(E92-F92),0))</f>
        <v/>
      </c>
    </row>
    <row r="93" spans="1:11" x14ac:dyDescent="0.25">
      <c r="E93" s="11"/>
      <c r="F93" s="11"/>
      <c r="G93" s="12"/>
      <c r="H93" s="13"/>
      <c r="J93" s="14" t="str">
        <f>IF($A93="","",EDATE(G93,H93))</f>
        <v/>
      </c>
      <c r="K93" s="15" t="str">
        <f>IF($A93="","",IF((I93="Active"),(E93-F93),0))</f>
        <v/>
      </c>
    </row>
    <row r="94" spans="1:11" x14ac:dyDescent="0.25">
      <c r="E94" s="11"/>
      <c r="F94" s="11"/>
      <c r="G94" s="12"/>
      <c r="H94" s="13"/>
      <c r="J94" s="14" t="str">
        <f>IF($A94="","",EDATE(G94,H94))</f>
        <v/>
      </c>
      <c r="K94" s="15" t="str">
        <f>IF($A94="","",IF((I94="Active"),(E94-F94),0))</f>
        <v/>
      </c>
    </row>
    <row r="95" spans="1:11" x14ac:dyDescent="0.25">
      <c r="E95" s="11"/>
      <c r="F95" s="11"/>
      <c r="G95" s="12"/>
      <c r="H95" s="13"/>
      <c r="J95" s="14" t="str">
        <f>IF($A95="","",EDATE(G95,H95))</f>
        <v/>
      </c>
      <c r="K95" s="15" t="str">
        <f>IF($A95="","",IF((I95="Active"),(E95-F95),0))</f>
        <v/>
      </c>
    </row>
    <row r="96" spans="1:11" x14ac:dyDescent="0.25">
      <c r="E96" s="11"/>
      <c r="F96" s="11"/>
      <c r="G96" s="12"/>
      <c r="H96" s="13"/>
      <c r="J96" s="14" t="str">
        <f>IF($A96="","",EDATE(G96,H96))</f>
        <v/>
      </c>
      <c r="K96" s="15" t="str">
        <f>IF($A96="","",IF((I96="Active"),(E96-F96),0))</f>
        <v/>
      </c>
    </row>
    <row r="97" spans="1:11" x14ac:dyDescent="0.25">
      <c r="E97" s="11"/>
      <c r="F97" s="11"/>
      <c r="G97" s="12"/>
      <c r="H97" s="13"/>
      <c r="J97" s="14" t="str">
        <f>IF($A97="","",EDATE(G97,H97))</f>
        <v/>
      </c>
      <c r="K97" s="15" t="str">
        <f>IF($A97="","",IF((I97="Active"),(E97-F97),0))</f>
        <v/>
      </c>
    </row>
    <row r="98" spans="1:11" x14ac:dyDescent="0.25">
      <c r="E98" s="11"/>
      <c r="F98" s="11"/>
      <c r="G98" s="12"/>
      <c r="H98" s="13"/>
      <c r="J98" s="14" t="str">
        <f>IF($A98="","",EDATE(G98,H98))</f>
        <v/>
      </c>
      <c r="K98" s="15" t="str">
        <f>IF($A98="","",IF((I98="Active"),(E98-F98),0))</f>
        <v/>
      </c>
    </row>
    <row r="99" spans="1:11" x14ac:dyDescent="0.25">
      <c r="E99" s="11"/>
      <c r="F99" s="11"/>
      <c r="G99" s="12"/>
      <c r="H99" s="13"/>
      <c r="J99" s="14" t="str">
        <f>IF($A99="","",EDATE(G99,H99))</f>
        <v/>
      </c>
      <c r="K99" s="15" t="str">
        <f>IF($A99="","",IF((I99="Active"),(E99-F99),0))</f>
        <v/>
      </c>
    </row>
    <row r="100" spans="1:11" x14ac:dyDescent="0.25">
      <c r="E100" s="11"/>
      <c r="F100" s="11"/>
      <c r="G100" s="12"/>
      <c r="H100" s="13"/>
      <c r="J100" s="14" t="str">
        <f>IF($A100="","",EDATE(G100,H100))</f>
        <v/>
      </c>
      <c r="K100" s="15" t="str">
        <f>IF($A100="","",IF((I100="Active"),(E100-F100),0))</f>
        <v/>
      </c>
    </row>
    <row r="101" spans="1:11" x14ac:dyDescent="0.25">
      <c r="E101" s="11"/>
      <c r="F101" s="11"/>
      <c r="G101" s="12"/>
      <c r="H101" s="13"/>
      <c r="J101" s="14" t="str">
        <f>IF($A101="","",EDATE(G101,H101))</f>
        <v/>
      </c>
      <c r="K101" s="15" t="str">
        <f>IF($A101="","",IF((I101="Active"),(E101-F101),0))</f>
        <v/>
      </c>
    </row>
    <row r="102" spans="1:11" x14ac:dyDescent="0.25">
      <c r="E102" s="11"/>
      <c r="F102" s="11"/>
      <c r="G102" s="12"/>
      <c r="H102" s="13"/>
      <c r="J102" s="14" t="str">
        <f>IF($A102="","",EDATE(G102,H102))</f>
        <v/>
      </c>
      <c r="K102" s="15" t="str">
        <f>IF($A102="","",IF((I102="Active"),(E102-F102),0))</f>
        <v/>
      </c>
    </row>
    <row r="103" spans="1:11" x14ac:dyDescent="0.25">
      <c r="E103" s="11"/>
      <c r="F103" s="11"/>
      <c r="G103" s="12"/>
      <c r="H103" s="13"/>
      <c r="J103" s="14" t="str">
        <f>IF($A103="","",EDATE(G103,H103))</f>
        <v/>
      </c>
      <c r="K103" s="15" t="str">
        <f>IF($A103="","",IF((I103="Active"),(E103-F103),0))</f>
        <v/>
      </c>
    </row>
    <row r="104" spans="1:11" x14ac:dyDescent="0.25">
      <c r="E104" s="11"/>
      <c r="F104" s="11"/>
      <c r="G104" s="12"/>
      <c r="H104" s="13"/>
      <c r="J104" s="14" t="str">
        <f>IF($A104="","",EDATE(G104,H104))</f>
        <v/>
      </c>
      <c r="K104" s="15" t="str">
        <f>IF($A104="","",IF((I104="Active"),(E104-F104),0))</f>
        <v/>
      </c>
    </row>
    <row r="105" spans="1:11" x14ac:dyDescent="0.25">
      <c r="E105" s="11"/>
      <c r="F105" s="11"/>
      <c r="G105" s="12"/>
      <c r="H105" s="13"/>
      <c r="J105" s="14" t="str">
        <f>IF($A105="","",EDATE(G105,H105))</f>
        <v/>
      </c>
      <c r="K105" s="15" t="str">
        <f>IF($A105="","",IF((I105="Active"),(E105-F105),0))</f>
        <v/>
      </c>
    </row>
    <row r="106" spans="1:11" x14ac:dyDescent="0.25">
      <c r="E106" s="11"/>
      <c r="F106" s="11"/>
      <c r="G106" s="12"/>
      <c r="H106" s="13"/>
      <c r="J106" s="14" t="str">
        <f>IF($A106="","",EDATE(G106,H106))</f>
        <v/>
      </c>
      <c r="K106" s="15" t="str">
        <f>IF($A106="","",IF((I106="Active"),(E106-F106),0))</f>
        <v/>
      </c>
    </row>
    <row r="107" spans="1:11" x14ac:dyDescent="0.25">
      <c r="E107" s="11"/>
      <c r="F107" s="11"/>
      <c r="G107" s="12"/>
      <c r="H107" s="13"/>
      <c r="J107" s="14" t="str">
        <f>IF($A107="","",EDATE(G107,H107))</f>
        <v/>
      </c>
      <c r="K107" s="15" t="str">
        <f>IF($A107="","",IF((I107="Active"),(E107-F107),0))</f>
        <v/>
      </c>
    </row>
    <row r="108" spans="1:11" x14ac:dyDescent="0.25">
      <c r="E108" s="11"/>
      <c r="F108" s="11"/>
      <c r="G108" s="12"/>
      <c r="H108" s="13"/>
      <c r="J108" s="14" t="str">
        <f>IF($A108="","",EDATE(G108,H108))</f>
        <v/>
      </c>
      <c r="K108" s="15" t="str">
        <f>IF($A108="","",IF((I108="Active"),(E108-F108),0))</f>
        <v/>
      </c>
    </row>
    <row r="109" spans="1:11" x14ac:dyDescent="0.25">
      <c r="E109" s="11"/>
      <c r="F109" s="11"/>
      <c r="G109" s="12"/>
      <c r="H109" s="13"/>
      <c r="J109" s="14" t="str">
        <f>IF($A109="","",EDATE(G109,H109))</f>
        <v/>
      </c>
      <c r="K109" s="15" t="str">
        <f>IF($A109="","",IF((I109="Active"),(E109-F109),0))</f>
        <v/>
      </c>
    </row>
    <row r="110" spans="1:11" x14ac:dyDescent="0.25">
      <c r="E110" s="11"/>
      <c r="F110" s="11"/>
      <c r="G110" s="12"/>
      <c r="H110" s="13"/>
      <c r="J110" s="14" t="str">
        <f>IF($A110="","",EDATE(G110,H110))</f>
        <v/>
      </c>
      <c r="K110" s="15" t="str">
        <f>IF($A110="","",IF((I110="Active"),(E110-F110),0))</f>
        <v/>
      </c>
    </row>
    <row r="111" spans="1:11" x14ac:dyDescent="0.25">
      <c r="E111" s="11"/>
      <c r="F111" s="11"/>
      <c r="G111" s="12"/>
      <c r="H111" s="13"/>
      <c r="J111" s="14" t="str">
        <f>IF($A111="","",EDATE(G111,H111))</f>
        <v/>
      </c>
      <c r="K111" s="15" t="str">
        <f>IF($A111="","",IF((I111="Active"),(E111-F111),0))</f>
        <v/>
      </c>
    </row>
    <row r="112" spans="1:11" x14ac:dyDescent="0.25">
      <c r="E112" s="11"/>
      <c r="F112" s="11"/>
      <c r="G112" s="12"/>
      <c r="H112" s="13"/>
      <c r="J112" s="14" t="str">
        <f>IF($A112="","",EDATE(G112,H112))</f>
        <v/>
      </c>
      <c r="K112" s="15" t="str">
        <f>IF($A112="","",IF((I112="Active"),(E112-F112),0))</f>
        <v/>
      </c>
    </row>
    <row r="113" spans="1:11" x14ac:dyDescent="0.25">
      <c r="E113" s="11"/>
      <c r="F113" s="11"/>
      <c r="G113" s="12"/>
      <c r="H113" s="13"/>
      <c r="J113" s="14" t="str">
        <f>IF($A113="","",EDATE(G113,H113))</f>
        <v/>
      </c>
      <c r="K113" s="15" t="str">
        <f>IF($A113="","",IF((I113="Active"),(E113-F113),0))</f>
        <v/>
      </c>
    </row>
    <row r="114" spans="1:11" x14ac:dyDescent="0.25">
      <c r="E114" s="11"/>
      <c r="F114" s="11"/>
      <c r="G114" s="12"/>
      <c r="H114" s="13"/>
      <c r="J114" s="14" t="str">
        <f>IF($A114="","",EDATE(G114,H114))</f>
        <v/>
      </c>
      <c r="K114" s="15" t="str">
        <f>IF($A114="","",IF((I114="Active"),(E114-F114),0))</f>
        <v/>
      </c>
    </row>
    <row r="115" spans="1:11" x14ac:dyDescent="0.25">
      <c r="E115" s="11"/>
      <c r="F115" s="11"/>
      <c r="G115" s="12"/>
      <c r="H115" s="13"/>
      <c r="J115" s="14" t="str">
        <f>IF($A115="","",EDATE(G115,H115))</f>
        <v/>
      </c>
      <c r="K115" s="15" t="str">
        <f>IF($A115="","",IF((I115="Active"),(E115-F115),0))</f>
        <v/>
      </c>
    </row>
    <row r="116" spans="1:11" x14ac:dyDescent="0.25">
      <c r="E116" s="11"/>
      <c r="F116" s="11"/>
      <c r="G116" s="12"/>
      <c r="H116" s="13"/>
      <c r="J116" s="14" t="str">
        <f>IF($A116="","",EDATE(G116,H116))</f>
        <v/>
      </c>
      <c r="K116" s="15" t="str">
        <f>IF($A116="","",IF((I116="Active"),(E116-F116),0))</f>
        <v/>
      </c>
    </row>
    <row r="117" spans="1:11" x14ac:dyDescent="0.25">
      <c r="E117" s="11"/>
      <c r="F117" s="11"/>
      <c r="G117" s="12"/>
      <c r="H117" s="13"/>
      <c r="J117" s="14" t="str">
        <f>IF($A117="","",EDATE(G117,H117))</f>
        <v/>
      </c>
      <c r="K117" s="15" t="str">
        <f>IF($A117="","",IF((I117="Active"),(E117-F117),0))</f>
        <v/>
      </c>
    </row>
    <row r="118" spans="1:11" x14ac:dyDescent="0.25">
      <c r="E118" s="11"/>
      <c r="F118" s="11"/>
      <c r="G118" s="12"/>
      <c r="H118" s="13"/>
      <c r="J118" s="14" t="str">
        <f>IF($A118="","",EDATE(G118,H118))</f>
        <v/>
      </c>
      <c r="K118" s="15" t="str">
        <f>IF($A118="","",IF((I118="Active"),(E118-F118),0))</f>
        <v/>
      </c>
    </row>
    <row r="119" spans="1:11" x14ac:dyDescent="0.25">
      <c r="E119" s="11"/>
      <c r="F119" s="11"/>
      <c r="G119" s="12"/>
      <c r="H119" s="13"/>
      <c r="J119" s="14" t="str">
        <f>IF($A119="","",EDATE(G119,H119))</f>
        <v/>
      </c>
      <c r="K119" s="15" t="str">
        <f>IF($A119="","",IF((I119="Active"),(E119-F119),0))</f>
        <v/>
      </c>
    </row>
    <row r="120" spans="1:11" x14ac:dyDescent="0.25">
      <c r="E120" s="11"/>
      <c r="F120" s="11"/>
      <c r="G120" s="12"/>
      <c r="H120" s="13"/>
      <c r="J120" s="14" t="str">
        <f>IF($A120="","",EDATE(G120,H120))</f>
        <v/>
      </c>
      <c r="K120" s="15" t="str">
        <f>IF($A120="","",IF((I120="Active"),(E120-F120),0))</f>
        <v/>
      </c>
    </row>
    <row r="121" spans="1:11" x14ac:dyDescent="0.25">
      <c r="E121" s="11"/>
      <c r="F121" s="11"/>
      <c r="G121" s="12"/>
      <c r="H121" s="13"/>
      <c r="J121" s="14" t="str">
        <f>IF($A121="","",EDATE(G121,H121))</f>
        <v/>
      </c>
      <c r="K121" s="15" t="str">
        <f>IF($A121="","",IF((I121="Active"),(E121-F121),0))</f>
        <v/>
      </c>
    </row>
    <row r="122" spans="1:11" x14ac:dyDescent="0.25">
      <c r="E122" s="11"/>
      <c r="F122" s="11"/>
      <c r="G122" s="12"/>
      <c r="H122" s="13"/>
      <c r="J122" s="14" t="str">
        <f>IF($A122="","",EDATE(G122,H122))</f>
        <v/>
      </c>
      <c r="K122" s="15" t="str">
        <f>IF($A122="","",IF((I122="Active"),(E122-F122),0))</f>
        <v/>
      </c>
    </row>
    <row r="123" spans="1:11" x14ac:dyDescent="0.25">
      <c r="E123" s="11"/>
      <c r="F123" s="11"/>
      <c r="G123" s="12"/>
      <c r="H123" s="13"/>
      <c r="J123" s="14" t="str">
        <f>IF($A123="","",EDATE(G123,H123))</f>
        <v/>
      </c>
      <c r="K123" s="15" t="str">
        <f>IF($A123="","",IF((I123="Active"),(E123-F123),0))</f>
        <v/>
      </c>
    </row>
    <row r="124" spans="1:11" x14ac:dyDescent="0.25">
      <c r="E124" s="11"/>
      <c r="F124" s="11"/>
      <c r="G124" s="12"/>
      <c r="H124" s="13"/>
      <c r="J124" s="14" t="str">
        <f>IF($A124="","",EDATE(G124,H124))</f>
        <v/>
      </c>
      <c r="K124" s="15" t="str">
        <f>IF($A124="","",IF((I124="Active"),(E124-F124),0))</f>
        <v/>
      </c>
    </row>
    <row r="125" spans="1:11" x14ac:dyDescent="0.25">
      <c r="E125" s="11"/>
      <c r="F125" s="11"/>
      <c r="G125" s="12"/>
      <c r="H125" s="13"/>
      <c r="J125" s="14" t="str">
        <f>IF($A125="","",EDATE(G125,H125))</f>
        <v/>
      </c>
      <c r="K125" s="15" t="str">
        <f>IF($A125="","",IF((I125="Active"),(E125-F125),0))</f>
        <v/>
      </c>
    </row>
    <row r="126" spans="1:11" x14ac:dyDescent="0.25">
      <c r="E126" s="11"/>
      <c r="F126" s="11"/>
      <c r="G126" s="12"/>
      <c r="H126" s="13"/>
      <c r="J126" s="14" t="str">
        <f>IF($A126="","",EDATE(G126,H126))</f>
        <v/>
      </c>
      <c r="K126" s="15" t="str">
        <f>IF($A126="","",IF((I126="Active"),(E126-F126),0))</f>
        <v/>
      </c>
    </row>
    <row r="127" spans="1:11" x14ac:dyDescent="0.25">
      <c r="E127" s="11"/>
      <c r="F127" s="11"/>
      <c r="G127" s="12"/>
      <c r="H127" s="13"/>
      <c r="J127" s="14" t="str">
        <f>IF($A127="","",EDATE(G127,H127))</f>
        <v/>
      </c>
      <c r="K127" s="15" t="str">
        <f>IF($A127="","",IF((I127="Active"),(E127-F127),0))</f>
        <v/>
      </c>
    </row>
    <row r="128" spans="1:11" x14ac:dyDescent="0.25">
      <c r="E128" s="11"/>
      <c r="F128" s="11"/>
      <c r="G128" s="12"/>
      <c r="H128" s="13"/>
      <c r="J128" s="14" t="str">
        <f>IF($A128="","",EDATE(G128,H128))</f>
        <v/>
      </c>
      <c r="K128" s="15" t="str">
        <f>IF($A128="","",IF((I128="Active"),(E128-F128),0))</f>
        <v/>
      </c>
    </row>
    <row r="129" spans="1:11" x14ac:dyDescent="0.25">
      <c r="E129" s="11"/>
      <c r="F129" s="11"/>
      <c r="G129" s="12"/>
      <c r="H129" s="13"/>
      <c r="J129" s="14" t="str">
        <f>IF($A129="","",EDATE(G129,H129))</f>
        <v/>
      </c>
      <c r="K129" s="15" t="str">
        <f>IF($A129="","",IF((I129="Active"),(E129-F129),0))</f>
        <v/>
      </c>
    </row>
    <row r="130" spans="1:11" x14ac:dyDescent="0.25">
      <c r="E130" s="11"/>
      <c r="F130" s="11"/>
      <c r="G130" s="12"/>
      <c r="H130" s="13"/>
      <c r="J130" s="14" t="str">
        <f>IF($A130="","",EDATE(G130,H130))</f>
        <v/>
      </c>
      <c r="K130" s="15" t="str">
        <f>IF($A130="","",IF((I130="Active"),(E130-F130),0))</f>
        <v/>
      </c>
    </row>
    <row r="131" spans="1:11" x14ac:dyDescent="0.25">
      <c r="E131" s="11"/>
      <c r="F131" s="11"/>
      <c r="G131" s="12"/>
      <c r="H131" s="13"/>
      <c r="J131" s="14" t="str">
        <f>IF($A131="","",EDATE(G131,H131))</f>
        <v/>
      </c>
      <c r="K131" s="15" t="str">
        <f>IF($A131="","",IF((I131="Active"),(E131-F131),0))</f>
        <v/>
      </c>
    </row>
    <row r="132" spans="1:11" x14ac:dyDescent="0.25">
      <c r="E132" s="11"/>
      <c r="F132" s="11"/>
      <c r="G132" s="12"/>
      <c r="H132" s="13"/>
      <c r="J132" s="14" t="str">
        <f>IF($A132="","",EDATE(G132,H132))</f>
        <v/>
      </c>
      <c r="K132" s="15" t="str">
        <f>IF($A132="","",IF((I132="Active"),(E132-F132),0))</f>
        <v/>
      </c>
    </row>
    <row r="133" spans="1:11" x14ac:dyDescent="0.25">
      <c r="E133" s="11"/>
      <c r="F133" s="11"/>
      <c r="G133" s="12"/>
      <c r="H133" s="13"/>
      <c r="J133" s="14" t="str">
        <f>IF($A133="","",EDATE(G133,H133))</f>
        <v/>
      </c>
      <c r="K133" s="15" t="str">
        <f>IF($A133="","",IF((I133="Active"),(E133-F133),0))</f>
        <v/>
      </c>
    </row>
    <row r="134" spans="1:11" x14ac:dyDescent="0.25">
      <c r="E134" s="11"/>
      <c r="F134" s="11"/>
      <c r="G134" s="12"/>
      <c r="H134" s="13"/>
      <c r="J134" s="14" t="str">
        <f>IF($A134="","",EDATE(G134,H134))</f>
        <v/>
      </c>
      <c r="K134" s="15" t="str">
        <f>IF($A134="","",IF((I134="Active"),(E134-F134),0))</f>
        <v/>
      </c>
    </row>
    <row r="135" spans="1:11" x14ac:dyDescent="0.25">
      <c r="E135" s="11"/>
      <c r="F135" s="11"/>
      <c r="G135" s="12"/>
      <c r="H135" s="13"/>
      <c r="J135" s="14" t="str">
        <f>IF($A135="","",EDATE(G135,H135))</f>
        <v/>
      </c>
      <c r="K135" s="15" t="str">
        <f>IF($A135="","",IF((I135="Active"),(E135-F135),0))</f>
        <v/>
      </c>
    </row>
    <row r="136" spans="1:11" x14ac:dyDescent="0.25">
      <c r="E136" s="11"/>
      <c r="F136" s="11"/>
      <c r="G136" s="12"/>
      <c r="H136" s="13"/>
      <c r="J136" s="14" t="str">
        <f>IF($A136="","",EDATE(G136,H136))</f>
        <v/>
      </c>
      <c r="K136" s="15" t="str">
        <f>IF($A136="","",IF((I136="Active"),(E136-F136),0))</f>
        <v/>
      </c>
    </row>
    <row r="137" spans="1:11" x14ac:dyDescent="0.25">
      <c r="E137" s="11"/>
      <c r="F137" s="11"/>
      <c r="G137" s="12"/>
      <c r="H137" s="13"/>
      <c r="J137" s="14" t="str">
        <f>IF($A137="","",EDATE(G137,H137))</f>
        <v/>
      </c>
      <c r="K137" s="15" t="str">
        <f>IF($A137="","",IF((I137="Active"),(E137-F137),0))</f>
        <v/>
      </c>
    </row>
    <row r="138" spans="1:11" x14ac:dyDescent="0.25">
      <c r="E138" s="11"/>
      <c r="F138" s="11"/>
      <c r="G138" s="12"/>
      <c r="H138" s="13"/>
      <c r="J138" s="14" t="str">
        <f>IF($A138="","",EDATE(G138,H138))</f>
        <v/>
      </c>
      <c r="K138" s="15" t="str">
        <f>IF($A138="","",IF((I138="Active"),(E138-F138),0))</f>
        <v/>
      </c>
    </row>
    <row r="139" spans="1:11" x14ac:dyDescent="0.25">
      <c r="E139" s="11"/>
      <c r="F139" s="11"/>
      <c r="G139" s="12"/>
      <c r="H139" s="13"/>
      <c r="J139" s="14" t="str">
        <f>IF($A139="","",EDATE(G139,H139))</f>
        <v/>
      </c>
      <c r="K139" s="15" t="str">
        <f>IF($A139="","",IF((I139="Active"),(E139-F139),0))</f>
        <v/>
      </c>
    </row>
    <row r="140" spans="1:11" x14ac:dyDescent="0.25">
      <c r="E140" s="11"/>
      <c r="F140" s="11"/>
      <c r="G140" s="12"/>
      <c r="H140" s="13"/>
      <c r="J140" s="14" t="str">
        <f>IF($A140="","",EDATE(G140,H140))</f>
        <v/>
      </c>
      <c r="K140" s="15" t="str">
        <f>IF($A140="","",IF((I140="Active"),(E140-F140),0))</f>
        <v/>
      </c>
    </row>
    <row r="141" spans="1:11" x14ac:dyDescent="0.25">
      <c r="E141" s="11"/>
      <c r="F141" s="11"/>
      <c r="G141" s="12"/>
      <c r="H141" s="13"/>
      <c r="J141" s="14" t="str">
        <f>IF($A141="","",EDATE(G141,H141))</f>
        <v/>
      </c>
      <c r="K141" s="15" t="str">
        <f>IF($A141="","",IF((I141="Active"),(E141-F141),0))</f>
        <v/>
      </c>
    </row>
    <row r="142" spans="1:11" x14ac:dyDescent="0.25">
      <c r="E142" s="11"/>
      <c r="F142" s="11"/>
      <c r="G142" s="12"/>
      <c r="H142" s="13"/>
      <c r="J142" s="14" t="str">
        <f>IF($A142="","",EDATE(G142,H142))</f>
        <v/>
      </c>
      <c r="K142" s="15" t="str">
        <f>IF($A142="","",IF((I142="Active"),(E142-F142),0))</f>
        <v/>
      </c>
    </row>
    <row r="143" spans="1:11" x14ac:dyDescent="0.25">
      <c r="E143" s="11"/>
      <c r="F143" s="11"/>
      <c r="G143" s="12"/>
      <c r="H143" s="13"/>
      <c r="J143" s="14" t="str">
        <f>IF($A143="","",EDATE(G143,H143))</f>
        <v/>
      </c>
      <c r="K143" s="15" t="str">
        <f>IF($A143="","",IF((I143="Active"),(E143-F143),0))</f>
        <v/>
      </c>
    </row>
    <row r="144" spans="1:11" x14ac:dyDescent="0.25">
      <c r="E144" s="11"/>
      <c r="F144" s="11"/>
      <c r="G144" s="12"/>
      <c r="H144" s="13"/>
      <c r="J144" s="14" t="str">
        <f>IF($A144="","",EDATE(G144,H144))</f>
        <v/>
      </c>
      <c r="K144" s="15" t="str">
        <f>IF($A144="","",IF((I144="Active"),(E144-F144),0))</f>
        <v/>
      </c>
    </row>
    <row r="145" spans="1:11" x14ac:dyDescent="0.25">
      <c r="E145" s="11"/>
      <c r="F145" s="11"/>
      <c r="G145" s="12"/>
      <c r="H145" s="13"/>
      <c r="J145" s="14" t="str">
        <f>IF($A145="","",EDATE(G145,H145))</f>
        <v/>
      </c>
      <c r="K145" s="15" t="str">
        <f>IF($A145="","",IF((I145="Active"),(E145-F145),0))</f>
        <v/>
      </c>
    </row>
    <row r="146" spans="1:11" x14ac:dyDescent="0.25">
      <c r="E146" s="11"/>
      <c r="F146" s="11"/>
      <c r="G146" s="12"/>
      <c r="H146" s="13"/>
      <c r="J146" s="14" t="str">
        <f>IF($A146="","",EDATE(G146,H146))</f>
        <v/>
      </c>
      <c r="K146" s="15" t="str">
        <f>IF($A146="","",IF((I146="Active"),(E146-F146),0))</f>
        <v/>
      </c>
    </row>
    <row r="147" spans="1:11" x14ac:dyDescent="0.25">
      <c r="E147" s="11"/>
      <c r="F147" s="11"/>
      <c r="G147" s="12"/>
      <c r="H147" s="13"/>
      <c r="J147" s="14" t="str">
        <f>IF($A147="","",EDATE(G147,H147))</f>
        <v/>
      </c>
      <c r="K147" s="15" t="str">
        <f>IF($A147="","",IF((I147="Active"),(E147-F147),0))</f>
        <v/>
      </c>
    </row>
    <row r="148" spans="1:11" x14ac:dyDescent="0.25">
      <c r="E148" s="11"/>
      <c r="F148" s="11"/>
      <c r="G148" s="12"/>
      <c r="H148" s="13"/>
      <c r="J148" s="14" t="str">
        <f>IF($A148="","",EDATE(G148,H148))</f>
        <v/>
      </c>
      <c r="K148" s="15" t="str">
        <f>IF($A148="","",IF((I148="Active"),(E148-F148),0))</f>
        <v/>
      </c>
    </row>
    <row r="149" spans="1:11" x14ac:dyDescent="0.25">
      <c r="E149" s="11"/>
      <c r="F149" s="11"/>
      <c r="G149" s="12"/>
      <c r="H149" s="13"/>
      <c r="J149" s="14" t="str">
        <f>IF($A149="","",EDATE(G149,H149))</f>
        <v/>
      </c>
      <c r="K149" s="15" t="str">
        <f>IF($A149="","",IF((I149="Active"),(E149-F149),0))</f>
        <v/>
      </c>
    </row>
    <row r="150" spans="1:11" x14ac:dyDescent="0.25">
      <c r="E150" s="11"/>
      <c r="F150" s="11"/>
      <c r="G150" s="12"/>
      <c r="H150" s="13"/>
      <c r="J150" s="14" t="str">
        <f>IF($A150="","",EDATE(G150,H150))</f>
        <v/>
      </c>
      <c r="K150" s="15" t="str">
        <f>IF($A150="","",IF((I150="Active"),(E150-F150),0))</f>
        <v/>
      </c>
    </row>
    <row r="151" spans="1:11" x14ac:dyDescent="0.25">
      <c r="E151" s="11"/>
      <c r="F151" s="11"/>
      <c r="G151" s="12"/>
      <c r="H151" s="13"/>
      <c r="J151" s="14" t="str">
        <f>IF($A151="","",EDATE(G151,H151))</f>
        <v/>
      </c>
      <c r="K151" s="15" t="str">
        <f>IF($A151="","",IF((I151="Active"),(E151-F151),0))</f>
        <v/>
      </c>
    </row>
    <row r="152" spans="1:11" x14ac:dyDescent="0.25">
      <c r="E152" s="11"/>
      <c r="F152" s="11"/>
      <c r="G152" s="12"/>
      <c r="H152" s="13"/>
      <c r="J152" s="14" t="str">
        <f>IF($A152="","",EDATE(G152,H152))</f>
        <v/>
      </c>
      <c r="K152" s="15" t="str">
        <f>IF($A152="","",IF((I152="Active"),(E152-F152),0))</f>
        <v/>
      </c>
    </row>
    <row r="153" spans="1:11" x14ac:dyDescent="0.25">
      <c r="E153" s="11"/>
      <c r="F153" s="11"/>
      <c r="G153" s="12"/>
      <c r="H153" s="13"/>
      <c r="J153" s="14" t="str">
        <f>IF($A153="","",EDATE(G153,H153))</f>
        <v/>
      </c>
      <c r="K153" s="15" t="str">
        <f>IF($A153="","",IF((I153="Active"),(E153-F153),0))</f>
        <v/>
      </c>
    </row>
    <row r="154" spans="1:11" x14ac:dyDescent="0.25">
      <c r="E154" s="11"/>
      <c r="F154" s="11"/>
      <c r="G154" s="12"/>
      <c r="H154" s="13"/>
      <c r="J154" s="14" t="str">
        <f>IF($A154="","",EDATE(G154,H154))</f>
        <v/>
      </c>
      <c r="K154" s="15" t="str">
        <f>IF($A154="","",IF((I154="Active"),(E154-F154),0))</f>
        <v/>
      </c>
    </row>
    <row r="155" spans="1:11" x14ac:dyDescent="0.25">
      <c r="E155" s="11"/>
      <c r="F155" s="11"/>
      <c r="G155" s="12"/>
      <c r="H155" s="13"/>
      <c r="J155" s="14" t="str">
        <f>IF($A155="","",EDATE(G155,H155))</f>
        <v/>
      </c>
      <c r="K155" s="15" t="str">
        <f>IF($A155="","",IF((I155="Active"),(E155-F155),0))</f>
        <v/>
      </c>
    </row>
    <row r="156" spans="1:11" x14ac:dyDescent="0.25">
      <c r="E156" s="11"/>
      <c r="F156" s="11"/>
      <c r="G156" s="12"/>
      <c r="H156" s="13"/>
      <c r="J156" s="14" t="str">
        <f>IF($A156="","",EDATE(G156,H156))</f>
        <v/>
      </c>
      <c r="K156" s="15" t="str">
        <f>IF($A156="","",IF((I156="Active"),(E156-F156),0))</f>
        <v/>
      </c>
    </row>
    <row r="157" spans="1:11" x14ac:dyDescent="0.25">
      <c r="E157" s="11"/>
      <c r="F157" s="11"/>
      <c r="G157" s="12"/>
      <c r="H157" s="13"/>
      <c r="J157" s="14" t="str">
        <f>IF($A157="","",EDATE(G157,H157))</f>
        <v/>
      </c>
      <c r="K157" s="15" t="str">
        <f>IF($A157="","",IF((I157="Active"),(E157-F157),0))</f>
        <v/>
      </c>
    </row>
    <row r="158" spans="1:11" x14ac:dyDescent="0.25">
      <c r="E158" s="11"/>
      <c r="F158" s="11"/>
      <c r="G158" s="12"/>
      <c r="H158" s="13"/>
      <c r="J158" s="14" t="str">
        <f>IF($A158="","",EDATE(G158,H158))</f>
        <v/>
      </c>
      <c r="K158" s="15" t="str">
        <f>IF($A158="","",IF((I158="Active"),(E158-F158),0))</f>
        <v/>
      </c>
    </row>
    <row r="159" spans="1:11" x14ac:dyDescent="0.25">
      <c r="E159" s="11"/>
      <c r="F159" s="11"/>
      <c r="G159" s="12"/>
      <c r="H159" s="13"/>
      <c r="J159" s="14" t="str">
        <f>IF($A159="","",EDATE(G159,H159))</f>
        <v/>
      </c>
      <c r="K159" s="15" t="str">
        <f>IF($A159="","",IF((I159="Active"),(E159-F159),0))</f>
        <v/>
      </c>
    </row>
    <row r="160" spans="1:11" x14ac:dyDescent="0.25">
      <c r="E160" s="11"/>
      <c r="F160" s="11"/>
      <c r="G160" s="12"/>
      <c r="H160" s="13"/>
      <c r="J160" s="14" t="str">
        <f>IF($A160="","",EDATE(G160,H160))</f>
        <v/>
      </c>
      <c r="K160" s="15" t="str">
        <f>IF($A160="","",IF((I160="Active"),(E160-F160),0))</f>
        <v/>
      </c>
    </row>
    <row r="161" spans="1:11" x14ac:dyDescent="0.25">
      <c r="E161" s="11"/>
      <c r="F161" s="11"/>
      <c r="G161" s="12"/>
      <c r="H161" s="13"/>
      <c r="J161" s="14" t="str">
        <f>IF($A161="","",EDATE(G161,H161))</f>
        <v/>
      </c>
      <c r="K161" s="15" t="str">
        <f>IF($A161="","",IF((I161="Active"),(E161-F161),0))</f>
        <v/>
      </c>
    </row>
    <row r="162" spans="1:11" x14ac:dyDescent="0.25">
      <c r="E162" s="11"/>
      <c r="F162" s="11"/>
      <c r="G162" s="12"/>
      <c r="H162" s="13"/>
      <c r="J162" s="14" t="str">
        <f>IF($A162="","",EDATE(G162,H162))</f>
        <v/>
      </c>
      <c r="K162" s="15" t="str">
        <f>IF($A162="","",IF((I162="Active"),(E162-F162),0))</f>
        <v/>
      </c>
    </row>
    <row r="163" spans="1:11" x14ac:dyDescent="0.25">
      <c r="E163" s="11"/>
      <c r="F163" s="11"/>
      <c r="G163" s="12"/>
      <c r="H163" s="13"/>
      <c r="J163" s="14" t="str">
        <f>IF($A163="","",EDATE(G163,H163))</f>
        <v/>
      </c>
      <c r="K163" s="15" t="str">
        <f>IF($A163="","",IF((I163="Active"),(E163-F163),0))</f>
        <v/>
      </c>
    </row>
    <row r="164" spans="1:11" x14ac:dyDescent="0.25">
      <c r="E164" s="11"/>
      <c r="F164" s="11"/>
      <c r="G164" s="12"/>
      <c r="H164" s="13"/>
      <c r="J164" s="14" t="str">
        <f>IF($A164="","",EDATE(G164,H164))</f>
        <v/>
      </c>
      <c r="K164" s="15" t="str">
        <f>IF($A164="","",IF((I164="Active"),(E164-F164),0))</f>
        <v/>
      </c>
    </row>
    <row r="165" spans="1:11" x14ac:dyDescent="0.25">
      <c r="E165" s="11"/>
      <c r="F165" s="11"/>
      <c r="G165" s="12"/>
      <c r="H165" s="13"/>
      <c r="J165" s="14" t="str">
        <f>IF($A165="","",EDATE(G165,H165))</f>
        <v/>
      </c>
      <c r="K165" s="15" t="str">
        <f>IF($A165="","",IF((I165="Active"),(E165-F165),0))</f>
        <v/>
      </c>
    </row>
    <row r="166" spans="1:11" x14ac:dyDescent="0.25">
      <c r="E166" s="11"/>
      <c r="F166" s="11"/>
      <c r="G166" s="12"/>
      <c r="H166" s="13"/>
      <c r="J166" s="14" t="str">
        <f>IF($A166="","",EDATE(G166,H166))</f>
        <v/>
      </c>
      <c r="K166" s="15" t="str">
        <f>IF($A166="","",IF((I166="Active"),(E166-F166),0))</f>
        <v/>
      </c>
    </row>
    <row r="167" spans="1:11" x14ac:dyDescent="0.25">
      <c r="E167" s="11"/>
      <c r="F167" s="11"/>
      <c r="G167" s="12"/>
      <c r="H167" s="13"/>
      <c r="J167" s="14" t="str">
        <f>IF($A167="","",EDATE(G167,H167))</f>
        <v/>
      </c>
      <c r="K167" s="15" t="str">
        <f>IF($A167="","",IF((I167="Active"),(E167-F167),0))</f>
        <v/>
      </c>
    </row>
    <row r="168" spans="1:11" x14ac:dyDescent="0.25">
      <c r="E168" s="11"/>
      <c r="F168" s="11"/>
      <c r="G168" s="12"/>
      <c r="H168" s="13"/>
      <c r="J168" s="14" t="str">
        <f>IF($A168="","",EDATE(G168,H168))</f>
        <v/>
      </c>
      <c r="K168" s="15" t="str">
        <f>IF($A168="","",IF((I168="Active"),(E168-F168),0))</f>
        <v/>
      </c>
    </row>
    <row r="169" spans="1:11" x14ac:dyDescent="0.25">
      <c r="E169" s="11"/>
      <c r="F169" s="11"/>
      <c r="G169" s="12"/>
      <c r="H169" s="13"/>
      <c r="J169" s="14" t="str">
        <f>IF($A169="","",EDATE(G169,H169))</f>
        <v/>
      </c>
      <c r="K169" s="15" t="str">
        <f>IF($A169="","",IF((I169="Active"),(E169-F169),0))</f>
        <v/>
      </c>
    </row>
    <row r="170" spans="1:11" x14ac:dyDescent="0.25">
      <c r="E170" s="11"/>
      <c r="F170" s="11"/>
      <c r="G170" s="12"/>
      <c r="H170" s="13"/>
      <c r="J170" s="14" t="str">
        <f>IF($A170="","",EDATE(G170,H170))</f>
        <v/>
      </c>
      <c r="K170" s="15" t="str">
        <f>IF($A170="","",IF((I170="Active"),(E170-F170),0))</f>
        <v/>
      </c>
    </row>
    <row r="171" spans="1:11" x14ac:dyDescent="0.25">
      <c r="E171" s="11"/>
      <c r="F171" s="11"/>
      <c r="G171" s="12"/>
      <c r="H171" s="13"/>
      <c r="J171" s="14" t="str">
        <f>IF($A171="","",EDATE(G171,H171))</f>
        <v/>
      </c>
      <c r="K171" s="15" t="str">
        <f>IF($A171="","",IF((I171="Active"),(E171-F171),0))</f>
        <v/>
      </c>
    </row>
    <row r="172" spans="1:11" x14ac:dyDescent="0.25">
      <c r="E172" s="11"/>
      <c r="F172" s="11"/>
      <c r="G172" s="12"/>
      <c r="H172" s="13"/>
      <c r="J172" s="14" t="str">
        <f>IF($A172="","",EDATE(G172,H172))</f>
        <v/>
      </c>
      <c r="K172" s="15" t="str">
        <f>IF($A172="","",IF((I172="Active"),(E172-F172),0))</f>
        <v/>
      </c>
    </row>
    <row r="173" spans="1:11" x14ac:dyDescent="0.25">
      <c r="E173" s="11"/>
      <c r="F173" s="11"/>
      <c r="G173" s="12"/>
      <c r="H173" s="13"/>
      <c r="J173" s="14" t="str">
        <f>IF($A173="","",EDATE(G173,H173))</f>
        <v/>
      </c>
      <c r="K173" s="15" t="str">
        <f>IF($A173="","",IF((I173="Active"),(E173-F173),0))</f>
        <v/>
      </c>
    </row>
    <row r="174" spans="1:11" x14ac:dyDescent="0.25">
      <c r="E174" s="11"/>
      <c r="F174" s="11"/>
      <c r="G174" s="12"/>
      <c r="H174" s="13"/>
      <c r="J174" s="14" t="str">
        <f>IF($A174="","",EDATE(G174,H174))</f>
        <v/>
      </c>
      <c r="K174" s="15" t="str">
        <f>IF($A174="","",IF((I174="Active"),(E174-F174),0))</f>
        <v/>
      </c>
    </row>
    <row r="175" spans="1:11" x14ac:dyDescent="0.25">
      <c r="E175" s="11"/>
      <c r="F175" s="11"/>
      <c r="G175" s="12"/>
      <c r="H175" s="13"/>
      <c r="J175" s="14" t="str">
        <f>IF($A175="","",EDATE(G175,H175))</f>
        <v/>
      </c>
      <c r="K175" s="15" t="str">
        <f>IF($A175="","",IF((I175="Active"),(E175-F175),0))</f>
        <v/>
      </c>
    </row>
    <row r="176" spans="1:11" x14ac:dyDescent="0.25">
      <c r="E176" s="11"/>
      <c r="F176" s="11"/>
      <c r="G176" s="12"/>
      <c r="H176" s="13"/>
      <c r="J176" s="14" t="str">
        <f>IF($A176="","",EDATE(G176,H176))</f>
        <v/>
      </c>
      <c r="K176" s="15" t="str">
        <f>IF($A176="","",IF((I176="Active"),(E176-F176),0))</f>
        <v/>
      </c>
    </row>
    <row r="177" spans="1:11" x14ac:dyDescent="0.25">
      <c r="E177" s="11"/>
      <c r="F177" s="11"/>
      <c r="G177" s="12"/>
      <c r="H177" s="13"/>
      <c r="J177" s="14" t="str">
        <f>IF($A177="","",EDATE(G177,H177))</f>
        <v/>
      </c>
      <c r="K177" s="15" t="str">
        <f>IF($A177="","",IF((I177="Active"),(E177-F177),0))</f>
        <v/>
      </c>
    </row>
    <row r="178" spans="1:11" x14ac:dyDescent="0.25">
      <c r="E178" s="11"/>
      <c r="F178" s="11"/>
      <c r="G178" s="12"/>
      <c r="H178" s="13"/>
      <c r="J178" s="14" t="str">
        <f>IF($A178="","",EDATE(G178,H178))</f>
        <v/>
      </c>
      <c r="K178" s="15" t="str">
        <f>IF($A178="","",IF((I178="Active"),(E178-F178),0))</f>
        <v/>
      </c>
    </row>
    <row r="179" spans="1:11" x14ac:dyDescent="0.25">
      <c r="E179" s="11"/>
      <c r="F179" s="11"/>
      <c r="G179" s="12"/>
      <c r="H179" s="13"/>
      <c r="J179" s="14" t="str">
        <f>IF($A179="","",EDATE(G179,H179))</f>
        <v/>
      </c>
      <c r="K179" s="15" t="str">
        <f>IF($A179="","",IF((I179="Active"),(E179-F179),0))</f>
        <v/>
      </c>
    </row>
    <row r="180" spans="1:11" x14ac:dyDescent="0.25">
      <c r="E180" s="11"/>
      <c r="F180" s="11"/>
      <c r="G180" s="12"/>
      <c r="H180" s="13"/>
      <c r="J180" s="14" t="str">
        <f>IF($A180="","",EDATE(G180,H180))</f>
        <v/>
      </c>
      <c r="K180" s="15" t="str">
        <f>IF($A180="","",IF((I180="Active"),(E180-F180),0))</f>
        <v/>
      </c>
    </row>
    <row r="181" spans="1:11" x14ac:dyDescent="0.25">
      <c r="E181" s="11"/>
      <c r="F181" s="11"/>
      <c r="G181" s="12"/>
      <c r="H181" s="13"/>
      <c r="J181" s="14" t="str">
        <f>IF($A181="","",EDATE(G181,H181))</f>
        <v/>
      </c>
      <c r="K181" s="15" t="str">
        <f>IF($A181="","",IF((I181="Active"),(E181-F181),0))</f>
        <v/>
      </c>
    </row>
    <row r="182" spans="1:11" x14ac:dyDescent="0.25">
      <c r="E182" s="11"/>
      <c r="F182" s="11"/>
      <c r="G182" s="12"/>
      <c r="H182" s="13"/>
      <c r="J182" s="14" t="str">
        <f>IF($A182="","",EDATE(G182,H182))</f>
        <v/>
      </c>
      <c r="K182" s="15" t="str">
        <f>IF($A182="","",IF((I182="Active"),(E182-F182),0))</f>
        <v/>
      </c>
    </row>
    <row r="183" spans="1:11" x14ac:dyDescent="0.25">
      <c r="E183" s="11"/>
      <c r="F183" s="11"/>
      <c r="G183" s="12"/>
      <c r="H183" s="13"/>
      <c r="J183" s="14" t="str">
        <f>IF($A183="","",EDATE(G183,H183))</f>
        <v/>
      </c>
      <c r="K183" s="15" t="str">
        <f>IF($A183="","",IF((I183="Active"),(E183-F183),0))</f>
        <v/>
      </c>
    </row>
    <row r="184" spans="1:11" x14ac:dyDescent="0.25">
      <c r="E184" s="11"/>
      <c r="F184" s="11"/>
      <c r="G184" s="12"/>
      <c r="H184" s="13"/>
      <c r="J184" s="14" t="str">
        <f>IF($A184="","",EDATE(G184,H184))</f>
        <v/>
      </c>
      <c r="K184" s="15" t="str">
        <f>IF($A184="","",IF((I184="Active"),(E184-F184),0))</f>
        <v/>
      </c>
    </row>
    <row r="185" spans="1:11" x14ac:dyDescent="0.25">
      <c r="E185" s="11"/>
      <c r="F185" s="11"/>
      <c r="G185" s="12"/>
      <c r="H185" s="13"/>
      <c r="J185" s="14" t="str">
        <f>IF($A185="","",EDATE(G185,H185))</f>
        <v/>
      </c>
      <c r="K185" s="15" t="str">
        <f>IF($A185="","",IF((I185="Active"),(E185-F185),0))</f>
        <v/>
      </c>
    </row>
    <row r="186" spans="1:11" x14ac:dyDescent="0.25">
      <c r="E186" s="11"/>
      <c r="F186" s="11"/>
      <c r="G186" s="12"/>
      <c r="H186" s="13"/>
      <c r="J186" s="14" t="str">
        <f>IF($A186="","",EDATE(G186,H186))</f>
        <v/>
      </c>
      <c r="K186" s="15" t="str">
        <f>IF($A186="","",IF((I186="Active"),(E186-F186),0))</f>
        <v/>
      </c>
    </row>
    <row r="187" spans="1:11" x14ac:dyDescent="0.25">
      <c r="E187" s="11"/>
      <c r="F187" s="11"/>
      <c r="G187" s="12"/>
      <c r="H187" s="13"/>
      <c r="J187" s="14" t="str">
        <f>IF($A187="","",EDATE(G187,H187))</f>
        <v/>
      </c>
      <c r="K187" s="15" t="str">
        <f>IF($A187="","",IF((I187="Active"),(E187-F187),0))</f>
        <v/>
      </c>
    </row>
    <row r="188" spans="1:11" x14ac:dyDescent="0.25">
      <c r="E188" s="11"/>
      <c r="F188" s="11"/>
      <c r="G188" s="12"/>
      <c r="H188" s="13"/>
      <c r="J188" s="14" t="str">
        <f>IF($A188="","",EDATE(G188,H188))</f>
        <v/>
      </c>
      <c r="K188" s="15" t="str">
        <f>IF($A188="","",IF((I188="Active"),(E188-F188),0))</f>
        <v/>
      </c>
    </row>
    <row r="189" spans="1:11" x14ac:dyDescent="0.25">
      <c r="E189" s="11"/>
      <c r="F189" s="11"/>
      <c r="G189" s="12"/>
      <c r="H189" s="13"/>
      <c r="J189" s="14" t="str">
        <f>IF($A189="","",EDATE(G189,H189))</f>
        <v/>
      </c>
      <c r="K189" s="15" t="str">
        <f>IF($A189="","",IF((I189="Active"),(E189-F189),0))</f>
        <v/>
      </c>
    </row>
    <row r="190" spans="1:11" x14ac:dyDescent="0.25">
      <c r="E190" s="11"/>
      <c r="F190" s="11"/>
      <c r="G190" s="12"/>
      <c r="H190" s="13"/>
      <c r="J190" s="14" t="str">
        <f>IF($A190="","",EDATE(G190,H190))</f>
        <v/>
      </c>
      <c r="K190" s="15" t="str">
        <f>IF($A190="","",IF((I190="Active"),(E190-F190),0))</f>
        <v/>
      </c>
    </row>
    <row r="191" spans="1:11" x14ac:dyDescent="0.25">
      <c r="E191" s="11"/>
      <c r="F191" s="11"/>
      <c r="G191" s="12"/>
      <c r="H191" s="13"/>
      <c r="J191" s="14" t="str">
        <f>IF($A191="","",EDATE(G191,H191))</f>
        <v/>
      </c>
      <c r="K191" s="15" t="str">
        <f>IF($A191="","",IF((I191="Active"),(E191-F191),0))</f>
        <v/>
      </c>
    </row>
    <row r="192" spans="1:11" x14ac:dyDescent="0.25">
      <c r="E192" s="11"/>
      <c r="F192" s="11"/>
      <c r="G192" s="12"/>
      <c r="H192" s="13"/>
      <c r="J192" s="14" t="str">
        <f>IF($A192="","",EDATE(G192,H192))</f>
        <v/>
      </c>
      <c r="K192" s="15" t="str">
        <f>IF($A192="","",IF((I192="Active"),(E192-F192),0))</f>
        <v/>
      </c>
    </row>
    <row r="193" spans="1:11" x14ac:dyDescent="0.25">
      <c r="E193" s="11"/>
      <c r="F193" s="11"/>
      <c r="G193" s="12"/>
      <c r="H193" s="13"/>
      <c r="J193" s="14" t="str">
        <f>IF($A193="","",EDATE(G193,H193))</f>
        <v/>
      </c>
      <c r="K193" s="15" t="str">
        <f>IF($A193="","",IF((I193="Active"),(E193-F193),0))</f>
        <v/>
      </c>
    </row>
    <row r="194" spans="1:11" x14ac:dyDescent="0.25">
      <c r="E194" s="11"/>
      <c r="F194" s="11"/>
      <c r="G194" s="12"/>
      <c r="H194" s="13"/>
      <c r="J194" s="14" t="str">
        <f>IF($A194="","",EDATE(G194,H194))</f>
        <v/>
      </c>
      <c r="K194" s="15" t="str">
        <f>IF($A194="","",IF((I194="Active"),(E194-F194),0))</f>
        <v/>
      </c>
    </row>
    <row r="195" spans="1:11" x14ac:dyDescent="0.25">
      <c r="E195" s="11"/>
      <c r="F195" s="11"/>
      <c r="G195" s="12"/>
      <c r="H195" s="13"/>
      <c r="J195" s="14" t="str">
        <f>IF($A195="","",EDATE(G195,H195))</f>
        <v/>
      </c>
      <c r="K195" s="15" t="str">
        <f>IF($A195="","",IF((I195="Active"),(E195-F195),0))</f>
        <v/>
      </c>
    </row>
    <row r="196" spans="1:11" x14ac:dyDescent="0.25">
      <c r="E196" s="11"/>
      <c r="F196" s="11"/>
      <c r="G196" s="12"/>
      <c r="H196" s="13"/>
      <c r="J196" s="14" t="str">
        <f>IF($A196="","",EDATE(G196,H196))</f>
        <v/>
      </c>
      <c r="K196" s="15" t="str">
        <f>IF($A196="","",IF((I196="Active"),(E196-F196),0))</f>
        <v/>
      </c>
    </row>
    <row r="197" spans="1:11" x14ac:dyDescent="0.25">
      <c r="E197" s="11"/>
      <c r="F197" s="11"/>
      <c r="G197" s="12"/>
      <c r="H197" s="13"/>
      <c r="J197" s="14" t="str">
        <f>IF($A197="","",EDATE(G197,H197))</f>
        <v/>
      </c>
      <c r="K197" s="15" t="str">
        <f>IF($A197="","",IF((I197="Active"),(E197-F197),0))</f>
        <v/>
      </c>
    </row>
    <row r="198" spans="1:11" x14ac:dyDescent="0.25">
      <c r="E198" s="11"/>
      <c r="F198" s="11"/>
      <c r="G198" s="12"/>
      <c r="H198" s="13"/>
      <c r="J198" s="14" t="str">
        <f>IF($A198="","",EDATE(G198,H198))</f>
        <v/>
      </c>
      <c r="K198" s="15" t="str">
        <f>IF($A198="","",IF((I198="Active"),(E198-F198),0))</f>
        <v/>
      </c>
    </row>
    <row r="199" spans="1:11" x14ac:dyDescent="0.25">
      <c r="E199" s="11"/>
      <c r="F199" s="11"/>
      <c r="G199" s="12"/>
      <c r="H199" s="13"/>
      <c r="J199" s="14" t="str">
        <f>IF($A199="","",EDATE(G199,H199))</f>
        <v/>
      </c>
      <c r="K199" s="15" t="str">
        <f>IF($A199="","",IF((I199="Active"),(E199-F199),0))</f>
        <v/>
      </c>
    </row>
    <row r="200" spans="1:11" x14ac:dyDescent="0.25">
      <c r="E200" s="11"/>
      <c r="F200" s="11"/>
      <c r="G200" s="12"/>
      <c r="H200" s="13"/>
      <c r="J200" s="14" t="str">
        <f>IF($A200="","",EDATE(G200,H200))</f>
        <v/>
      </c>
      <c r="K200" s="15" t="str">
        <f>IF($A200="","",IF((I200="Active"),(E200-F200),0))</f>
        <v/>
      </c>
    </row>
    <row r="201" spans="1:11" x14ac:dyDescent="0.25">
      <c r="E201" s="11"/>
      <c r="F201" s="11"/>
      <c r="G201" s="12"/>
      <c r="H201" s="13"/>
      <c r="J201" s="14" t="str">
        <f>IF($A201="","",EDATE(G201,H201))</f>
        <v/>
      </c>
      <c r="K201" s="15" t="str">
        <f>IF($A201="","",IF((I201="Active"),(E201-F201),0))</f>
        <v/>
      </c>
    </row>
  </sheetData>
  <autoFilter ref="A1:K1"/>
  <conditionalFormatting sqref="J2:J201">
    <cfRule type="expression" dxfId="0" priority="1">
      <formula>AND(J2&lt;&gt;"",J2&lt;TODAY(),NOT(OR($I2="Cancelled")))</formula>
    </cfRule>
  </conditionalFormatting>
  <dataValidations count="6">
    <dataValidation type="list" allowBlank="1" showErrorMessage="1" errorTitle="Pick from the list" error="Choose one of: Intrusion only, Intrusion + video, Fire and intrusion, Commercial full" sqref="D2:D201">
      <formula1>"Intrusion only,Intrusion + video,Fire and intrusion,Commercial full"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Active, Cancelled, Collections" sqref="I2:I201">
      <formula1>"Active,Cancelled,Collections"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45</v>
      </c>
      <c r="B1" s="16" t="s">
        <v>46</v>
      </c>
      <c r="C1" s="16" t="s">
        <v>47</v>
      </c>
    </row>
    <row r="2" spans="1:3" x14ac:dyDescent="0.25">
      <c r="A2" s="17" t="s">
        <v>48</v>
      </c>
      <c r="B2" s="18"/>
      <c r="C2" s="18"/>
    </row>
    <row r="3" spans="1:2" x14ac:dyDescent="0.25">
      <c r="A3" t="s">
        <v>49</v>
      </c>
      <c r="B3" s="19">
        <f>COUNTIF('Accounts'!$I$2:$I$201,"Active")</f>
        <v>4</v>
      </c>
    </row>
    <row r="4" spans="1:2" x14ac:dyDescent="0.25">
      <c r="A4" t="s">
        <v>17</v>
      </c>
      <c r="B4" s="20">
        <f>SUMIFS('Accounts'!$E$2:$E$201,'Accounts'!$I$2:$I$201,"Active")</f>
        <v>288.98</v>
      </c>
    </row>
    <row r="5" spans="1:2" x14ac:dyDescent="0.25">
      <c r="A5" t="s">
        <v>23</v>
      </c>
      <c r="B5" s="20">
        <f>SUM('Accounts'!$K$2:$K$201)</f>
        <v>228.98000000000002</v>
      </c>
    </row>
    <row r="6" spans="1:3" x14ac:dyDescent="0.25">
      <c r="A6" s="17" t="s">
        <v>50</v>
      </c>
      <c r="B6" s="18"/>
      <c r="C6" s="18"/>
    </row>
    <row r="7" spans="1:3" x14ac:dyDescent="0.25">
      <c r="A7" t="s">
        <v>51</v>
      </c>
      <c r="B7" s="19">
        <f>COUNTIFS('Accounts'!$J$2:$J$201,("&gt;="&amp;TODAY()),'Accounts'!$J$2:$J$201,("&lt;="&amp;(TODAY()+90)),'Accounts'!$I$2:$I$201,"Active")</f>
        <v>0</v>
      </c>
      <c r="C7" s="21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Accounts</vt:lpstr>
      <vt:lpstr>RMR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