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<sst xmlns="http://schemas.openxmlformats.org/spreadsheetml/2006/main" count="57" uniqueCount="54">
  <si>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RV Customer &amp; Unit Log</t>
  </si>
  <si>
    <t>A free customer and unit log for RV shops: track VIN, service history, and seasonal reminders per RV in Google Sheets or Excel.</t>
  </si>
  <si>
    <t>Quick start</t>
  </si>
  <si>
    <t>Open the Customers tab and replace the sample rows with your own — one row per entry. Formulas fill in automatically for new rows.</t>
  </si>
  <si>
    <t>Next due adds the service interval to the last visit and turns red when due; spring and fall are your reminder seasons.</t>
  </si>
  <si>
    <t>Roof seals and wheel bearings prevent the most expensive repairs; remind owners every year.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</si>
  <si>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</si>
  <si>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</si>
  <si>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</si>
  <si>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</si>
  <si>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</si>
  <si>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</si>
  <si>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</si>
  <si>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</si>
  <si>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</si>
  <si>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RV</t>
  </si>
  <si>
    <t>VIN</t>
  </si>
  <si>
    <t>Last service</t>
  </si>
  <si>
    <t>Last service date</t>
  </si>
  <si>
    <t>Service every (months)</t>
  </si>
  <si>
    <t>Visits</t>
  </si>
  <si>
    <t>Lifetime spend</t>
  </si>
  <si>
    <t>Notes</t>
  </si>
  <si>
    <t>Next due</t>
  </si>
  <si>
    <t>Repeat customer</t>
  </si>
  <si>
    <t>T. Harper</t>
  </si>
  <si>
    <t>555-0101</t>
  </si>
  <si>
    <t>2019 Winnebago Vista 29VE</t>
  </si>
  <si>
    <t>1F66F5DY0K0A00061</t>
  </si>
  <si>
    <t>Roof reseal, generator service</t>
  </si>
  <si>
    <t>Spring trip in April</t>
  </si>
  <si>
    <t>L. Gomez</t>
  </si>
  <si>
    <t>555-0119</t>
  </si>
  <si>
    <t>2016 Airstream Flying Cloud 25</t>
  </si>
  <si>
    <t>1STJ9YG25GJ000062</t>
  </si>
  <si>
    <t>Bearing repack, brakes</t>
  </si>
  <si>
    <t>M. Fox</t>
  </si>
  <si>
    <t>555-0147</t>
  </si>
  <si>
    <t>2021 Grand Design Reflection</t>
  </si>
  <si>
    <t>573FR3727M1000063</t>
  </si>
  <si>
    <t>Winterize</t>
  </si>
  <si>
    <t>De-winterize in spring</t>
  </si>
  <si>
    <t>Bay Campground</t>
  </si>
  <si>
    <t>555-0133</t>
  </si>
  <si>
    <t>Park model fleet (6)</t>
  </si>
  <si>
    <t>Various</t>
  </si>
  <si>
    <t>Annual inspection</t>
  </si>
  <si>
    <t>Commercial account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</si>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</sst>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20" customWidth="1"/>
    <col min="7" max="7" width="25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45974</v>
      </c>
      <c r="G2" s="12">
        <v>12</v>
      </c>
      <c r="H2" s="12">
        <v>4</v>
      </c>
      <c r="I2" s="13">
        <v>3600</v>
      </c>
      <c r="J2" t="s">
        <v>30</v>
      </c>
      <c r="K2" s="14">
        <f>IF($A2="","",EDATE(F2,G2))</f>
        <v>46339</v>
      </c>
      <c r="L2" s="15" t="str">
        <f>IF($A2="","",IF((H2&gt;1),"Repeat","New"))</f>
        <v>Repeat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45913</v>
      </c>
      <c r="G3" s="12">
        <v>12</v>
      </c>
      <c r="H3" s="12">
        <v>2</v>
      </c>
      <c r="I3" s="13">
        <v>1450</v>
      </c>
      <c r="K3" s="14">
        <f>IF($A3="","",EDATE(F3,G3))</f>
        <v>46278</v>
      </c>
      <c r="L3" s="15" t="str">
        <f>IF($A3="","",IF((H3&gt;1),"Repeat","New"))</f>
        <v>Repeat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1">
        <v>46094</v>
      </c>
      <c r="G4" s="12">
        <v>6</v>
      </c>
      <c r="H4" s="12">
        <v>3</v>
      </c>
      <c r="I4" s="13">
        <v>690</v>
      </c>
      <c r="J4" t="s">
        <v>41</v>
      </c>
      <c r="K4" s="14">
        <f>IF($A4="","",EDATE(F4,G4))</f>
        <v>46278</v>
      </c>
      <c r="L4" s="15" t="str">
        <f>IF($A4="","",IF((H4&gt;1),"Repeat","New"))</f>
        <v>Repeat</v>
      </c>
    </row>
    <row r="5" spans="1:12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11">
        <v>46004</v>
      </c>
      <c r="G5" s="12">
        <v>12</v>
      </c>
      <c r="H5" s="12">
        <v>5</v>
      </c>
      <c r="I5" s="13">
        <v>8200</v>
      </c>
      <c r="J5" t="s">
        <v>47</v>
      </c>
      <c r="K5" s="14">
        <f>IF($A5="","",EDATE(F5,G5))</f>
        <v>46369</v>
      </c>
      <c r="L5" s="15" t="str">
        <f>IF($A5="","",IF((H5&gt;1),"Repeat","New"))</f>
        <v>Repeat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22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50</v>
      </c>
      <c r="B3" s="19">
        <f>COUNTA('Customers'!$A$2:$A$201)</f>
        <v>4</v>
      </c>
    </row>
    <row r="4" spans="1:3" x14ac:dyDescent="0.25">
      <c r="A4" t="s">
        <v>51</v>
      </c>
      <c r="B4" s="19">
        <f>COUNTIF('Customers'!$K$2:$K$201,("&lt;="&amp;TODAY()))</f>
        <v>2</v>
      </c>
      <c r="C4" s="20" t="s">
        <v>52</v>
      </c>
    </row>
    <row r="5" spans="1:2" x14ac:dyDescent="0.25">
      <c r="A5" t="s">
        <v>53</v>
      </c>
      <c r="B5" s="19">
        <f>COUNTIF('Customers'!$L$2:$L$201,"Repeat")</f>
        <v>4</v>
      </c>
    </row>
    <row r="6" spans="1:2" x14ac:dyDescent="0.25">
      <c r="A6" t="s">
        <v>21</v>
      </c>
      <c r="B6" s="21">
        <f>SUM('Customers'!$I$2:$I$201)</f>
        <v>13940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