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gs" state="visible" r:id="rId5"/>
    <sheet sheetId="3" name="Trip" state="visible" r:id="rId6"/>
  </sheets>
  <calcPr calcId="171027" fullCalcOnLoad="1"/>
</workbook>
</file>

<file path=xl/sharedStrings.xml><?xml version="1.0" encoding="utf-8"?>
<sst xmlns="http://schemas.openxmlformats.org/spreadsheetml/2006/main" count="56" uniqueCount="50">
  <si>
    <t>Road Trip Planner</t>
  </si>
  <si>
    <t>A free road trip planner spreadsheet: plan stops, miles, drive time, fuel, and lodging with a total cost estimate in Google Sheets and Excel.</t>
  </si>
  <si>
    <t>Quick start</t>
  </si>
  <si>
    <t>Open the Legs tab and replace the sample rows with your own — one row per entry. Formulas fill in automatically for new rows.</t>
  </si>
  <si>
    <t>One row per driving day; drive time adds stop minutes, and days over 8 hours turn amber.</t>
  </si>
  <si>
    <t>Book lodging ahead in national park towns during peak season.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</si>
  <si>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</si>
  <si>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</si>
  <si>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</si>
  <si>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</si>
  <si>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</si>
  <si>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</si>
  <si>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</si>
  <si>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</si>
  <si>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From</t>
  </si>
  <si>
    <t>To</t>
  </si>
  <si>
    <t>Miles</t>
  </si>
  <si>
    <t>Avg mph</t>
  </si>
  <si>
    <t>Stops (min)</t>
  </si>
  <si>
    <t>Overnight</t>
  </si>
  <si>
    <t>Lodging cost</t>
  </si>
  <si>
    <t>Sights / notes</t>
  </si>
  <si>
    <t>Drive time (hr)</t>
  </si>
  <si>
    <t>Fuel cost</t>
  </si>
  <si>
    <t>Chicago, IL</t>
  </si>
  <si>
    <t>Omaha, NE</t>
  </si>
  <si>
    <t>Omaha hotel</t>
  </si>
  <si>
    <t>Lunch in Iowa City</t>
  </si>
  <si>
    <t>Denver, CO</t>
  </si>
  <si>
    <t>Denver friend</t>
  </si>
  <si>
    <t>Long day</t>
  </si>
  <si>
    <t>Moab, UT</t>
  </si>
  <si>
    <t>Moab campground</t>
  </si>
  <si>
    <t>Arches at sunset</t>
  </si>
  <si>
    <t>Canyonlands day</t>
  </si>
  <si>
    <t>Las Vegas, NV</t>
  </si>
  <si>
    <t>Vegas hotel</t>
  </si>
  <si>
    <t>Item</t>
  </si>
  <si>
    <t>Value</t>
  </si>
  <si>
    <t>Notes</t>
  </si>
  <si>
    <t>Car</t>
  </si>
  <si>
    <t>Vehicle mpg</t>
  </si>
  <si>
    <t>Gas price per gallon</t>
  </si>
  <si>
    <t>Totals</t>
  </si>
  <si>
    <t>Total miles</t>
  </si>
  <si>
    <t>Drive hours</t>
  </si>
  <si>
    <t>Fuel</t>
  </si>
  <si>
    <t>Lodging</t>
  </si>
  <si>
    <t>Food budget per day</t>
  </si>
  <si>
    <t>Trip cost (fuel + lodging + food)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</si>
</sst>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3" width="24" customWidth="1"/>
    <col min="4" max="5" width="12" customWidth="1"/>
    <col min="6" max="6" width="14" customWidth="1"/>
    <col min="7" max="7" width="24" customWidth="1"/>
    <col min="8" max="8" width="15" customWidth="1"/>
    <col min="9" max="9" width="24" customWidth="1"/>
    <col min="10" max="10" width="18" customWidth="1"/>
    <col min="11" max="11" width="1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1</v>
      </c>
      <c r="B2" t="s">
        <v>24</v>
      </c>
      <c r="C2" t="s">
        <v>25</v>
      </c>
      <c r="D2" s="11">
        <v>470</v>
      </c>
      <c r="E2" s="11">
        <v>62</v>
      </c>
      <c r="F2" s="11">
        <v>60</v>
      </c>
      <c r="G2" t="s">
        <v>26</v>
      </c>
      <c r="H2" s="12">
        <v>140</v>
      </c>
      <c r="I2" t="s">
        <v>27</v>
      </c>
      <c r="J2" s="13">
        <f>IF($A2="","",IFERROR(ROUND(((D2/E2)+(F2/60)),1),0))</f>
        <v>8.6</v>
      </c>
      <c r="K2" s="14">
        <f>IF($A2="","",ROUND(((D2/'Trip'!$B$3)*'Trip'!$B$4),2))</f>
        <v>60.43</v>
      </c>
    </row>
    <row r="3" spans="1:11" x14ac:dyDescent="0.25">
      <c r="A3" s="11">
        <v>2</v>
      </c>
      <c r="B3" t="s">
        <v>25</v>
      </c>
      <c r="C3" t="s">
        <v>28</v>
      </c>
      <c r="D3" s="11">
        <v>540</v>
      </c>
      <c r="E3" s="11">
        <v>65</v>
      </c>
      <c r="F3" s="11">
        <v>75</v>
      </c>
      <c r="G3" t="s">
        <v>29</v>
      </c>
      <c r="H3" s="12">
        <v>0</v>
      </c>
      <c r="I3" t="s">
        <v>30</v>
      </c>
      <c r="J3" s="13">
        <f>IF($A3="","",IFERROR(ROUND(((D3/E3)+(F3/60)),1),0))</f>
        <v>9.6</v>
      </c>
      <c r="K3" s="14">
        <f>IF($A3="","",ROUND(((D3/'Trip'!$B$3)*'Trip'!$B$4),2))</f>
        <v>69.43</v>
      </c>
    </row>
    <row r="4" spans="1:11" x14ac:dyDescent="0.25">
      <c r="A4" s="11">
        <v>3</v>
      </c>
      <c r="B4" t="s">
        <v>28</v>
      </c>
      <c r="C4" t="s">
        <v>31</v>
      </c>
      <c r="D4" s="11">
        <v>355</v>
      </c>
      <c r="E4" s="11">
        <v>58</v>
      </c>
      <c r="F4" s="11">
        <v>60</v>
      </c>
      <c r="G4" t="s">
        <v>32</v>
      </c>
      <c r="H4" s="12">
        <v>45</v>
      </c>
      <c r="I4" t="s">
        <v>33</v>
      </c>
      <c r="J4" s="13">
        <f>IF($A4="","",IFERROR(ROUND(((D4/E4)+(F4/60)),1),0))</f>
        <v>7.1</v>
      </c>
      <c r="K4" s="14">
        <f>IF($A4="","",ROUND(((D4/'Trip'!$B$3)*'Trip'!$B$4),2))</f>
        <v>45.64</v>
      </c>
    </row>
    <row r="5" spans="1:11" x14ac:dyDescent="0.25">
      <c r="A5" s="11">
        <v>4</v>
      </c>
      <c r="B5" t="s">
        <v>31</v>
      </c>
      <c r="C5" t="s">
        <v>31</v>
      </c>
      <c r="D5" s="11">
        <v>40</v>
      </c>
      <c r="E5" s="11">
        <v>30</v>
      </c>
      <c r="F5" s="11">
        <v>120</v>
      </c>
      <c r="G5" t="s">
        <v>32</v>
      </c>
      <c r="H5" s="12">
        <v>45</v>
      </c>
      <c r="I5" t="s">
        <v>34</v>
      </c>
      <c r="J5" s="13">
        <f>IF($A5="","",IFERROR(ROUND(((D5/E5)+(F5/60)),1),0))</f>
        <v>3.3</v>
      </c>
      <c r="K5" s="14">
        <f>IF($A5="","",ROUND(((D5/'Trip'!$B$3)*'Trip'!$B$4),2))</f>
        <v>5.14</v>
      </c>
    </row>
    <row r="6" spans="1:11" x14ac:dyDescent="0.25">
      <c r="A6" s="11">
        <v>5</v>
      </c>
      <c r="B6" t="s">
        <v>31</v>
      </c>
      <c r="C6" t="s">
        <v>35</v>
      </c>
      <c r="D6" s="11">
        <v>460</v>
      </c>
      <c r="E6" s="11">
        <v>63</v>
      </c>
      <c r="F6" s="11">
        <v>75</v>
      </c>
      <c r="G6" t="s">
        <v>36</v>
      </c>
      <c r="H6" s="12">
        <v>160</v>
      </c>
      <c r="J6" s="13">
        <f>IF($A6="","",IFERROR(ROUND(((D6/E6)+(F6/60)),1),0))</f>
        <v>8.6</v>
      </c>
      <c r="K6" s="14">
        <f>IF($A6="","",ROUND(((D6/'Trip'!$B$3)*'Trip'!$B$4),2))</f>
        <v>59.14</v>
      </c>
    </row>
    <row r="7" spans="1:11" x14ac:dyDescent="0.25">
      <c r="A7" s="11"/>
      <c r="D7" s="11"/>
      <c r="E7" s="11"/>
      <c r="F7" s="11"/>
      <c r="H7" s="12"/>
      <c r="J7" s="13" t="str">
        <f>IF($A7="","",IFERROR(ROUND(((D7/E7)+(F7/60)),1),0))</f>
        <v/>
      </c>
      <c r="K7" s="14" t="str">
        <f>IF($A7="","",ROUND(((D7/'Trip'!$B$3)*'Trip'!$B$4),2))</f>
        <v/>
      </c>
    </row>
    <row r="8" spans="1:11" x14ac:dyDescent="0.25">
      <c r="A8" s="11"/>
      <c r="D8" s="11"/>
      <c r="E8" s="11"/>
      <c r="F8" s="11"/>
      <c r="H8" s="12"/>
      <c r="J8" s="13" t="str">
        <f>IF($A8="","",IFERROR(ROUND(((D8/E8)+(F8/60)),1),0))</f>
        <v/>
      </c>
      <c r="K8" s="14" t="str">
        <f>IF($A8="","",ROUND(((D8/'Trip'!$B$3)*'Trip'!$B$4),2))</f>
        <v/>
      </c>
    </row>
    <row r="9" spans="1:11" x14ac:dyDescent="0.25">
      <c r="A9" s="11"/>
      <c r="D9" s="11"/>
      <c r="E9" s="11"/>
      <c r="F9" s="11"/>
      <c r="H9" s="12"/>
      <c r="J9" s="13" t="str">
        <f>IF($A9="","",IFERROR(ROUND(((D9/E9)+(F9/60)),1),0))</f>
        <v/>
      </c>
      <c r="K9" s="14" t="str">
        <f>IF($A9="","",ROUND(((D9/'Trip'!$B$3)*'Trip'!$B$4),2))</f>
        <v/>
      </c>
    </row>
    <row r="10" spans="1:11" x14ac:dyDescent="0.25">
      <c r="A10" s="11"/>
      <c r="D10" s="11"/>
      <c r="E10" s="11"/>
      <c r="F10" s="11"/>
      <c r="H10" s="12"/>
      <c r="J10" s="13" t="str">
        <f>IF($A10="","",IFERROR(ROUND(((D10/E10)+(F10/60)),1),0))</f>
        <v/>
      </c>
      <c r="K10" s="14" t="str">
        <f>IF($A10="","",ROUND(((D10/'Trip'!$B$3)*'Trip'!$B$4),2))</f>
        <v/>
      </c>
    </row>
    <row r="11" spans="1:11" x14ac:dyDescent="0.25">
      <c r="A11" s="11"/>
      <c r="D11" s="11"/>
      <c r="E11" s="11"/>
      <c r="F11" s="11"/>
      <c r="H11" s="12"/>
      <c r="J11" s="13" t="str">
        <f>IF($A11="","",IFERROR(ROUND(((D11/E11)+(F11/60)),1),0))</f>
        <v/>
      </c>
      <c r="K11" s="14" t="str">
        <f>IF($A11="","",ROUND(((D11/'Trip'!$B$3)*'Trip'!$B$4),2))</f>
        <v/>
      </c>
    </row>
    <row r="12" spans="1:11" x14ac:dyDescent="0.25">
      <c r="A12" s="11"/>
      <c r="D12" s="11"/>
      <c r="E12" s="11"/>
      <c r="F12" s="11"/>
      <c r="H12" s="12"/>
      <c r="J12" s="13" t="str">
        <f>IF($A12="","",IFERROR(ROUND(((D12/E12)+(F12/60)),1),0))</f>
        <v/>
      </c>
      <c r="K12" s="14" t="str">
        <f>IF($A12="","",ROUND(((D12/'Trip'!$B$3)*'Trip'!$B$4),2))</f>
        <v/>
      </c>
    </row>
    <row r="13" spans="1:11" x14ac:dyDescent="0.25">
      <c r="A13" s="11"/>
      <c r="D13" s="11"/>
      <c r="E13" s="11"/>
      <c r="F13" s="11"/>
      <c r="H13" s="12"/>
      <c r="J13" s="13" t="str">
        <f>IF($A13="","",IFERROR(ROUND(((D13/E13)+(F13/60)),1),0))</f>
        <v/>
      </c>
      <c r="K13" s="14" t="str">
        <f>IF($A13="","",ROUND(((D13/'Trip'!$B$3)*'Trip'!$B$4),2))</f>
        <v/>
      </c>
    </row>
    <row r="14" spans="1:11" x14ac:dyDescent="0.25">
      <c r="A14" s="11"/>
      <c r="D14" s="11"/>
      <c r="E14" s="11"/>
      <c r="F14" s="11"/>
      <c r="H14" s="12"/>
      <c r="J14" s="13" t="str">
        <f>IF($A14="","",IFERROR(ROUND(((D14/E14)+(F14/60)),1),0))</f>
        <v/>
      </c>
      <c r="K14" s="14" t="str">
        <f>IF($A14="","",ROUND(((D14/'Trip'!$B$3)*'Trip'!$B$4),2))</f>
        <v/>
      </c>
    </row>
    <row r="15" spans="1:11" x14ac:dyDescent="0.25">
      <c r="A15" s="11"/>
      <c r="D15" s="11"/>
      <c r="E15" s="11"/>
      <c r="F15" s="11"/>
      <c r="H15" s="12"/>
      <c r="J15" s="13" t="str">
        <f>IF($A15="","",IFERROR(ROUND(((D15/E15)+(F15/60)),1),0))</f>
        <v/>
      </c>
      <c r="K15" s="14" t="str">
        <f>IF($A15="","",ROUND(((D15/'Trip'!$B$3)*'Trip'!$B$4),2))</f>
        <v/>
      </c>
    </row>
    <row r="16" spans="1:11" x14ac:dyDescent="0.25">
      <c r="A16" s="11"/>
      <c r="D16" s="11"/>
      <c r="E16" s="11"/>
      <c r="F16" s="11"/>
      <c r="H16" s="12"/>
      <c r="J16" s="13" t="str">
        <f>IF($A16="","",IFERROR(ROUND(((D16/E16)+(F16/60)),1),0))</f>
        <v/>
      </c>
      <c r="K16" s="14" t="str">
        <f>IF($A16="","",ROUND(((D16/'Trip'!$B$3)*'Trip'!$B$4),2))</f>
        <v/>
      </c>
    </row>
    <row r="17" spans="1:11" x14ac:dyDescent="0.25">
      <c r="A17" s="11"/>
      <c r="D17" s="11"/>
      <c r="E17" s="11"/>
      <c r="F17" s="11"/>
      <c r="H17" s="12"/>
      <c r="J17" s="13" t="str">
        <f>IF($A17="","",IFERROR(ROUND(((D17/E17)+(F17/60)),1),0))</f>
        <v/>
      </c>
      <c r="K17" s="14" t="str">
        <f>IF($A17="","",ROUND(((D17/'Trip'!$B$3)*'Trip'!$B$4),2))</f>
        <v/>
      </c>
    </row>
    <row r="18" spans="1:11" x14ac:dyDescent="0.25">
      <c r="A18" s="11"/>
      <c r="D18" s="11"/>
      <c r="E18" s="11"/>
      <c r="F18" s="11"/>
      <c r="H18" s="12"/>
      <c r="J18" s="13" t="str">
        <f>IF($A18="","",IFERROR(ROUND(((D18/E18)+(F18/60)),1),0))</f>
        <v/>
      </c>
      <c r="K18" s="14" t="str">
        <f>IF($A18="","",ROUND(((D18/'Trip'!$B$3)*'Trip'!$B$4),2))</f>
        <v/>
      </c>
    </row>
    <row r="19" spans="1:11" x14ac:dyDescent="0.25">
      <c r="A19" s="11"/>
      <c r="D19" s="11"/>
      <c r="E19" s="11"/>
      <c r="F19" s="11"/>
      <c r="H19" s="12"/>
      <c r="J19" s="13" t="str">
        <f>IF($A19="","",IFERROR(ROUND(((D19/E19)+(F19/60)),1),0))</f>
        <v/>
      </c>
      <c r="K19" s="14" t="str">
        <f>IF($A19="","",ROUND(((D19/'Trip'!$B$3)*'Trip'!$B$4),2))</f>
        <v/>
      </c>
    </row>
    <row r="20" spans="1:11" x14ac:dyDescent="0.25">
      <c r="A20" s="11"/>
      <c r="D20" s="11"/>
      <c r="E20" s="11"/>
      <c r="F20" s="11"/>
      <c r="H20" s="12"/>
      <c r="J20" s="13" t="str">
        <f>IF($A20="","",IFERROR(ROUND(((D20/E20)+(F20/60)),1),0))</f>
        <v/>
      </c>
      <c r="K20" s="14" t="str">
        <f>IF($A20="","",ROUND(((D20/'Trip'!$B$3)*'Trip'!$B$4),2))</f>
        <v/>
      </c>
    </row>
    <row r="21" spans="1:11" x14ac:dyDescent="0.25">
      <c r="A21" s="11"/>
      <c r="D21" s="11"/>
      <c r="E21" s="11"/>
      <c r="F21" s="11"/>
      <c r="H21" s="12"/>
      <c r="J21" s="13" t="str">
        <f>IF($A21="","",IFERROR(ROUND(((D21/E21)+(F21/60)),1),0))</f>
        <v/>
      </c>
      <c r="K21" s="14" t="str">
        <f>IF($A21="","",ROUND(((D21/'Trip'!$B$3)*'Trip'!$B$4),2))</f>
        <v/>
      </c>
    </row>
    <row r="22" spans="1:11" x14ac:dyDescent="0.25">
      <c r="A22" s="11"/>
      <c r="D22" s="11"/>
      <c r="E22" s="11"/>
      <c r="F22" s="11"/>
      <c r="H22" s="12"/>
      <c r="J22" s="13" t="str">
        <f>IF($A22="","",IFERROR(ROUND(((D22/E22)+(F22/60)),1),0))</f>
        <v/>
      </c>
      <c r="K22" s="14" t="str">
        <f>IF($A22="","",ROUND(((D22/'Trip'!$B$3)*'Trip'!$B$4),2))</f>
        <v/>
      </c>
    </row>
    <row r="23" spans="1:11" x14ac:dyDescent="0.25">
      <c r="A23" s="11"/>
      <c r="D23" s="11"/>
      <c r="E23" s="11"/>
      <c r="F23" s="11"/>
      <c r="H23" s="12"/>
      <c r="J23" s="13" t="str">
        <f>IF($A23="","",IFERROR(ROUND(((D23/E23)+(F23/60)),1),0))</f>
        <v/>
      </c>
      <c r="K23" s="14" t="str">
        <f>IF($A23="","",ROUND(((D23/'Trip'!$B$3)*'Trip'!$B$4),2))</f>
        <v/>
      </c>
    </row>
    <row r="24" spans="1:11" x14ac:dyDescent="0.25">
      <c r="A24" s="11"/>
      <c r="D24" s="11"/>
      <c r="E24" s="11"/>
      <c r="F24" s="11"/>
      <c r="H24" s="12"/>
      <c r="J24" s="13" t="str">
        <f>IF($A24="","",IFERROR(ROUND(((D24/E24)+(F24/60)),1),0))</f>
        <v/>
      </c>
      <c r="K24" s="14" t="str">
        <f>IF($A24="","",ROUND(((D24/'Trip'!$B$3)*'Trip'!$B$4),2))</f>
        <v/>
      </c>
    </row>
    <row r="25" spans="1:11" x14ac:dyDescent="0.25">
      <c r="A25" s="11"/>
      <c r="D25" s="11"/>
      <c r="E25" s="11"/>
      <c r="F25" s="11"/>
      <c r="H25" s="12"/>
      <c r="J25" s="13" t="str">
        <f>IF($A25="","",IFERROR(ROUND(((D25/E25)+(F25/60)),1),0))</f>
        <v/>
      </c>
      <c r="K25" s="14" t="str">
        <f>IF($A25="","",ROUND(((D25/'Trip'!$B$3)*'Trip'!$B$4),2))</f>
        <v/>
      </c>
    </row>
    <row r="26" spans="1:11" x14ac:dyDescent="0.25">
      <c r="A26" s="11"/>
      <c r="D26" s="11"/>
      <c r="E26" s="11"/>
      <c r="F26" s="11"/>
      <c r="H26" s="12"/>
      <c r="J26" s="13" t="str">
        <f>IF($A26="","",IFERROR(ROUND(((D26/E26)+(F26/60)),1),0))</f>
        <v/>
      </c>
      <c r="K26" s="14" t="str">
        <f>IF($A26="","",ROUND(((D26/'Trip'!$B$3)*'Trip'!$B$4),2))</f>
        <v/>
      </c>
    </row>
    <row r="27" spans="1:11" x14ac:dyDescent="0.25">
      <c r="A27" s="11"/>
      <c r="D27" s="11"/>
      <c r="E27" s="11"/>
      <c r="F27" s="11"/>
      <c r="H27" s="12"/>
      <c r="J27" s="13" t="str">
        <f>IF($A27="","",IFERROR(ROUND(((D27/E27)+(F27/60)),1),0))</f>
        <v/>
      </c>
      <c r="K27" s="14" t="str">
        <f>IF($A27="","",ROUND(((D27/'Trip'!$B$3)*'Trip'!$B$4),2))</f>
        <v/>
      </c>
    </row>
    <row r="28" spans="1:11" x14ac:dyDescent="0.25">
      <c r="A28" s="11"/>
      <c r="D28" s="11"/>
      <c r="E28" s="11"/>
      <c r="F28" s="11"/>
      <c r="H28" s="12"/>
      <c r="J28" s="13" t="str">
        <f>IF($A28="","",IFERROR(ROUND(((D28/E28)+(F28/60)),1),0))</f>
        <v/>
      </c>
      <c r="K28" s="14" t="str">
        <f>IF($A28="","",ROUND(((D28/'Trip'!$B$3)*'Trip'!$B$4),2))</f>
        <v/>
      </c>
    </row>
    <row r="29" spans="1:11" x14ac:dyDescent="0.25">
      <c r="A29" s="11"/>
      <c r="D29" s="11"/>
      <c r="E29" s="11"/>
      <c r="F29" s="11"/>
      <c r="H29" s="12"/>
      <c r="J29" s="13" t="str">
        <f>IF($A29="","",IFERROR(ROUND(((D29/E29)+(F29/60)),1),0))</f>
        <v/>
      </c>
      <c r="K29" s="14" t="str">
        <f>IF($A29="","",ROUND(((D29/'Trip'!$B$3)*'Trip'!$B$4),2))</f>
        <v/>
      </c>
    </row>
    <row r="30" spans="1:11" x14ac:dyDescent="0.25">
      <c r="A30" s="11"/>
      <c r="D30" s="11"/>
      <c r="E30" s="11"/>
      <c r="F30" s="11"/>
      <c r="H30" s="12"/>
      <c r="J30" s="13" t="str">
        <f>IF($A30="","",IFERROR(ROUND(((D30/E30)+(F30/60)),1),0))</f>
        <v/>
      </c>
      <c r="K30" s="14" t="str">
        <f>IF($A30="","",ROUND(((D30/'Trip'!$B$3)*'Trip'!$B$4),2))</f>
        <v/>
      </c>
    </row>
    <row r="31" spans="1:11" x14ac:dyDescent="0.25">
      <c r="A31" s="11"/>
      <c r="D31" s="11"/>
      <c r="E31" s="11"/>
      <c r="F31" s="11"/>
      <c r="H31" s="12"/>
      <c r="J31" s="13" t="str">
        <f>IF($A31="","",IFERROR(ROUND(((D31/E31)+(F31/60)),1),0))</f>
        <v/>
      </c>
      <c r="K31" s="14" t="str">
        <f>IF($A31="","",ROUND(((D31/'Trip'!$B$3)*'Trip'!$B$4),2))</f>
        <v/>
      </c>
    </row>
    <row r="32" spans="1:11" x14ac:dyDescent="0.25">
      <c r="A32" s="11"/>
      <c r="D32" s="11"/>
      <c r="E32" s="11"/>
      <c r="F32" s="11"/>
      <c r="H32" s="12"/>
      <c r="J32" s="13" t="str">
        <f>IF($A32="","",IFERROR(ROUND(((D32/E32)+(F32/60)),1),0))</f>
        <v/>
      </c>
      <c r="K32" s="14" t="str">
        <f>IF($A32="","",ROUND(((D32/'Trip'!$B$3)*'Trip'!$B$4),2))</f>
        <v/>
      </c>
    </row>
    <row r="33" spans="1:11" x14ac:dyDescent="0.25">
      <c r="A33" s="11"/>
      <c r="D33" s="11"/>
      <c r="E33" s="11"/>
      <c r="F33" s="11"/>
      <c r="H33" s="12"/>
      <c r="J33" s="13" t="str">
        <f>IF($A33="","",IFERROR(ROUND(((D33/E33)+(F33/60)),1),0))</f>
        <v/>
      </c>
      <c r="K33" s="14" t="str">
        <f>IF($A33="","",ROUND(((D33/'Trip'!$B$3)*'Trip'!$B$4),2))</f>
        <v/>
      </c>
    </row>
    <row r="34" spans="1:11" x14ac:dyDescent="0.25">
      <c r="A34" s="11"/>
      <c r="D34" s="11"/>
      <c r="E34" s="11"/>
      <c r="F34" s="11"/>
      <c r="H34" s="12"/>
      <c r="J34" s="13" t="str">
        <f>IF($A34="","",IFERROR(ROUND(((D34/E34)+(F34/60)),1),0))</f>
        <v/>
      </c>
      <c r="K34" s="14" t="str">
        <f>IF($A34="","",ROUND(((D34/'Trip'!$B$3)*'Trip'!$B$4),2))</f>
        <v/>
      </c>
    </row>
    <row r="35" spans="1:11" x14ac:dyDescent="0.25">
      <c r="A35" s="11"/>
      <c r="D35" s="11"/>
      <c r="E35" s="11"/>
      <c r="F35" s="11"/>
      <c r="H35" s="12"/>
      <c r="J35" s="13" t="str">
        <f>IF($A35="","",IFERROR(ROUND(((D35/E35)+(F35/60)),1),0))</f>
        <v/>
      </c>
      <c r="K35" s="14" t="str">
        <f>IF($A35="","",ROUND(((D35/'Trip'!$B$3)*'Trip'!$B$4),2))</f>
        <v/>
      </c>
    </row>
    <row r="36" spans="1:11" x14ac:dyDescent="0.25">
      <c r="A36" s="11"/>
      <c r="D36" s="11"/>
      <c r="E36" s="11"/>
      <c r="F36" s="11"/>
      <c r="H36" s="12"/>
      <c r="J36" s="13" t="str">
        <f>IF($A36="","",IFERROR(ROUND(((D36/E36)+(F36/60)),1),0))</f>
        <v/>
      </c>
      <c r="K36" s="14" t="str">
        <f>IF($A36="","",ROUND(((D36/'Trip'!$B$3)*'Trip'!$B$4),2))</f>
        <v/>
      </c>
    </row>
    <row r="37" spans="1:11" x14ac:dyDescent="0.25">
      <c r="A37" s="11"/>
      <c r="D37" s="11"/>
      <c r="E37" s="11"/>
      <c r="F37" s="11"/>
      <c r="H37" s="12"/>
      <c r="J37" s="13" t="str">
        <f>IF($A37="","",IFERROR(ROUND(((D37/E37)+(F37/60)),1),0))</f>
        <v/>
      </c>
      <c r="K37" s="14" t="str">
        <f>IF($A37="","",ROUND(((D37/'Trip'!$B$3)*'Trip'!$B$4),2))</f>
        <v/>
      </c>
    </row>
    <row r="38" spans="1:11" x14ac:dyDescent="0.25">
      <c r="A38" s="11"/>
      <c r="D38" s="11"/>
      <c r="E38" s="11"/>
      <c r="F38" s="11"/>
      <c r="H38" s="12"/>
      <c r="J38" s="13" t="str">
        <f>IF($A38="","",IFERROR(ROUND(((D38/E38)+(F38/60)),1),0))</f>
        <v/>
      </c>
      <c r="K38" s="14" t="str">
        <f>IF($A38="","",ROUND(((D38/'Trip'!$B$3)*'Trip'!$B$4),2))</f>
        <v/>
      </c>
    </row>
    <row r="39" spans="1:11" x14ac:dyDescent="0.25">
      <c r="A39" s="11"/>
      <c r="D39" s="11"/>
      <c r="E39" s="11"/>
      <c r="F39" s="11"/>
      <c r="H39" s="12"/>
      <c r="J39" s="13" t="str">
        <f>IF($A39="","",IFERROR(ROUND(((D39/E39)+(F39/60)),1),0))</f>
        <v/>
      </c>
      <c r="K39" s="14" t="str">
        <f>IF($A39="","",ROUND(((D39/'Trip'!$B$3)*'Trip'!$B$4),2))</f>
        <v/>
      </c>
    </row>
    <row r="40" spans="1:11" x14ac:dyDescent="0.25">
      <c r="A40" s="11"/>
      <c r="D40" s="11"/>
      <c r="E40" s="11"/>
      <c r="F40" s="11"/>
      <c r="H40" s="12"/>
      <c r="J40" s="13" t="str">
        <f>IF($A40="","",IFERROR(ROUND(((D40/E40)+(F40/60)),1),0))</f>
        <v/>
      </c>
      <c r="K40" s="14" t="str">
        <f>IF($A40="","",ROUND(((D40/'Trip'!$B$3)*'Trip'!$B$4),2))</f>
        <v/>
      </c>
    </row>
    <row r="41" spans="1:11" x14ac:dyDescent="0.25">
      <c r="A41" s="11"/>
      <c r="D41" s="11"/>
      <c r="E41" s="11"/>
      <c r="F41" s="11"/>
      <c r="H41" s="12"/>
      <c r="J41" s="13" t="str">
        <f>IF($A41="","",IFERROR(ROUND(((D41/E41)+(F41/60)),1),0))</f>
        <v/>
      </c>
      <c r="K41" s="14" t="str">
        <f>IF($A41="","",ROUND(((D41/'Trip'!$B$3)*'Trip'!$B$4),2))</f>
        <v/>
      </c>
    </row>
    <row r="42" spans="1:11" x14ac:dyDescent="0.25">
      <c r="A42" s="11"/>
      <c r="D42" s="11"/>
      <c r="E42" s="11"/>
      <c r="F42" s="11"/>
      <c r="H42" s="12"/>
      <c r="J42" s="13" t="str">
        <f>IF($A42="","",IFERROR(ROUND(((D42/E42)+(F42/60)),1),0))</f>
        <v/>
      </c>
      <c r="K42" s="14" t="str">
        <f>IF($A42="","",ROUND(((D42/'Trip'!$B$3)*'Trip'!$B$4),2))</f>
        <v/>
      </c>
    </row>
    <row r="43" spans="1:11" x14ac:dyDescent="0.25">
      <c r="A43" s="11"/>
      <c r="D43" s="11"/>
      <c r="E43" s="11"/>
      <c r="F43" s="11"/>
      <c r="H43" s="12"/>
      <c r="J43" s="13" t="str">
        <f>IF($A43="","",IFERROR(ROUND(((D43/E43)+(F43/60)),1),0))</f>
        <v/>
      </c>
      <c r="K43" s="14" t="str">
        <f>IF($A43="","",ROUND(((D43/'Trip'!$B$3)*'Trip'!$B$4),2))</f>
        <v/>
      </c>
    </row>
    <row r="44" spans="1:11" x14ac:dyDescent="0.25">
      <c r="A44" s="11"/>
      <c r="D44" s="11"/>
      <c r="E44" s="11"/>
      <c r="F44" s="11"/>
      <c r="H44" s="12"/>
      <c r="J44" s="13" t="str">
        <f>IF($A44="","",IFERROR(ROUND(((D44/E44)+(F44/60)),1),0))</f>
        <v/>
      </c>
      <c r="K44" s="14" t="str">
        <f>IF($A44="","",ROUND(((D44/'Trip'!$B$3)*'Trip'!$B$4),2))</f>
        <v/>
      </c>
    </row>
    <row r="45" spans="1:11" x14ac:dyDescent="0.25">
      <c r="A45" s="11"/>
      <c r="D45" s="11"/>
      <c r="E45" s="11"/>
      <c r="F45" s="11"/>
      <c r="H45" s="12"/>
      <c r="J45" s="13" t="str">
        <f>IF($A45="","",IFERROR(ROUND(((D45/E45)+(F45/60)),1),0))</f>
        <v/>
      </c>
      <c r="K45" s="14" t="str">
        <f>IF($A45="","",ROUND(((D45/'Trip'!$B$3)*'Trip'!$B$4),2))</f>
        <v/>
      </c>
    </row>
    <row r="46" spans="1:11" x14ac:dyDescent="0.25">
      <c r="A46" s="11"/>
      <c r="D46" s="11"/>
      <c r="E46" s="11"/>
      <c r="F46" s="11"/>
      <c r="H46" s="12"/>
      <c r="J46" s="13" t="str">
        <f>IF($A46="","",IFERROR(ROUND(((D46/E46)+(F46/60)),1),0))</f>
        <v/>
      </c>
      <c r="K46" s="14" t="str">
        <f>IF($A46="","",ROUND(((D46/'Trip'!$B$3)*'Trip'!$B$4),2))</f>
        <v/>
      </c>
    </row>
    <row r="47" spans="1:11" x14ac:dyDescent="0.25">
      <c r="A47" s="11"/>
      <c r="D47" s="11"/>
      <c r="E47" s="11"/>
      <c r="F47" s="11"/>
      <c r="H47" s="12"/>
      <c r="J47" s="13" t="str">
        <f>IF($A47="","",IFERROR(ROUND(((D47/E47)+(F47/60)),1),0))</f>
        <v/>
      </c>
      <c r="K47" s="14" t="str">
        <f>IF($A47="","",ROUND(((D47/'Trip'!$B$3)*'Trip'!$B$4),2))</f>
        <v/>
      </c>
    </row>
    <row r="48" spans="1:11" x14ac:dyDescent="0.25">
      <c r="A48" s="11"/>
      <c r="D48" s="11"/>
      <c r="E48" s="11"/>
      <c r="F48" s="11"/>
      <c r="H48" s="12"/>
      <c r="J48" s="13" t="str">
        <f>IF($A48="","",IFERROR(ROUND(((D48/E48)+(F48/60)),1),0))</f>
        <v/>
      </c>
      <c r="K48" s="14" t="str">
        <f>IF($A48="","",ROUND(((D48/'Trip'!$B$3)*'Trip'!$B$4),2))</f>
        <v/>
      </c>
    </row>
    <row r="49" spans="1:11" x14ac:dyDescent="0.25">
      <c r="A49" s="11"/>
      <c r="D49" s="11"/>
      <c r="E49" s="11"/>
      <c r="F49" s="11"/>
      <c r="H49" s="12"/>
      <c r="J49" s="13" t="str">
        <f>IF($A49="","",IFERROR(ROUND(((D49/E49)+(F49/60)),1),0))</f>
        <v/>
      </c>
      <c r="K49" s="14" t="str">
        <f>IF($A49="","",ROUND(((D49/'Trip'!$B$3)*'Trip'!$B$4),2))</f>
        <v/>
      </c>
    </row>
    <row r="50" spans="1:11" x14ac:dyDescent="0.25">
      <c r="A50" s="11"/>
      <c r="D50" s="11"/>
      <c r="E50" s="11"/>
      <c r="F50" s="11"/>
      <c r="H50" s="12"/>
      <c r="J50" s="13" t="str">
        <f>IF($A50="","",IFERROR(ROUND(((D50/E50)+(F50/60)),1),0))</f>
        <v/>
      </c>
      <c r="K50" s="14" t="str">
        <f>IF($A50="","",ROUND(((D50/'Trip'!$B$3)*'Trip'!$B$4),2))</f>
        <v/>
      </c>
    </row>
    <row r="51" spans="1:11" x14ac:dyDescent="0.25">
      <c r="A51" s="11"/>
      <c r="D51" s="11"/>
      <c r="E51" s="11"/>
      <c r="F51" s="11"/>
      <c r="H51" s="12"/>
      <c r="J51" s="13" t="str">
        <f>IF($A51="","",IFERROR(ROUND(((D51/E51)+(F51/60)),1),0))</f>
        <v/>
      </c>
      <c r="K51" s="14" t="str">
        <f>IF($A51="","",ROUND(((D51/'Trip'!$B$3)*'Trip'!$B$4),2))</f>
        <v/>
      </c>
    </row>
    <row r="52" spans="1:11" x14ac:dyDescent="0.25">
      <c r="A52" s="11"/>
      <c r="D52" s="11"/>
      <c r="E52" s="11"/>
      <c r="F52" s="11"/>
      <c r="H52" s="12"/>
      <c r="J52" s="13" t="str">
        <f>IF($A52="","",IFERROR(ROUND(((D52/E52)+(F52/60)),1),0))</f>
        <v/>
      </c>
      <c r="K52" s="14" t="str">
        <f>IF($A52="","",ROUND(((D52/'Trip'!$B$3)*'Trip'!$B$4),2))</f>
        <v/>
      </c>
    </row>
    <row r="53" spans="1:11" x14ac:dyDescent="0.25">
      <c r="A53" s="11"/>
      <c r="D53" s="11"/>
      <c r="E53" s="11"/>
      <c r="F53" s="11"/>
      <c r="H53" s="12"/>
      <c r="J53" s="13" t="str">
        <f>IF($A53="","",IFERROR(ROUND(((D53/E53)+(F53/60)),1),0))</f>
        <v/>
      </c>
      <c r="K53" s="14" t="str">
        <f>IF($A53="","",ROUND(((D53/'Trip'!$B$3)*'Trip'!$B$4),2))</f>
        <v/>
      </c>
    </row>
    <row r="54" spans="1:11" x14ac:dyDescent="0.25">
      <c r="A54" s="11"/>
      <c r="D54" s="11"/>
      <c r="E54" s="11"/>
      <c r="F54" s="11"/>
      <c r="H54" s="12"/>
      <c r="J54" s="13" t="str">
        <f>IF($A54="","",IFERROR(ROUND(((D54/E54)+(F54/60)),1),0))</f>
        <v/>
      </c>
      <c r="K54" s="14" t="str">
        <f>IF($A54="","",ROUND(((D54/'Trip'!$B$3)*'Trip'!$B$4),2))</f>
        <v/>
      </c>
    </row>
    <row r="55" spans="1:11" x14ac:dyDescent="0.25">
      <c r="A55" s="11"/>
      <c r="D55" s="11"/>
      <c r="E55" s="11"/>
      <c r="F55" s="11"/>
      <c r="H55" s="12"/>
      <c r="J55" s="13" t="str">
        <f>IF($A55="","",IFERROR(ROUND(((D55/E55)+(F55/60)),1),0))</f>
        <v/>
      </c>
      <c r="K55" s="14" t="str">
        <f>IF($A55="","",ROUND(((D55/'Trip'!$B$3)*'Trip'!$B$4),2))</f>
        <v/>
      </c>
    </row>
    <row r="56" spans="1:11" x14ac:dyDescent="0.25">
      <c r="A56" s="11"/>
      <c r="D56" s="11"/>
      <c r="E56" s="11"/>
      <c r="F56" s="11"/>
      <c r="H56" s="12"/>
      <c r="J56" s="13" t="str">
        <f>IF($A56="","",IFERROR(ROUND(((D56/E56)+(F56/60)),1),0))</f>
        <v/>
      </c>
      <c r="K56" s="14" t="str">
        <f>IF($A56="","",ROUND(((D56/'Trip'!$B$3)*'Trip'!$B$4),2))</f>
        <v/>
      </c>
    </row>
    <row r="57" spans="1:11" x14ac:dyDescent="0.25">
      <c r="A57" s="11"/>
      <c r="D57" s="11"/>
      <c r="E57" s="11"/>
      <c r="F57" s="11"/>
      <c r="H57" s="12"/>
      <c r="J57" s="13" t="str">
        <f>IF($A57="","",IFERROR(ROUND(((D57/E57)+(F57/60)),1),0))</f>
        <v/>
      </c>
      <c r="K57" s="14" t="str">
        <f>IF($A57="","",ROUND(((D57/'Trip'!$B$3)*'Trip'!$B$4),2))</f>
        <v/>
      </c>
    </row>
    <row r="58" spans="1:11" x14ac:dyDescent="0.25">
      <c r="A58" s="11"/>
      <c r="D58" s="11"/>
      <c r="E58" s="11"/>
      <c r="F58" s="11"/>
      <c r="H58" s="12"/>
      <c r="J58" s="13" t="str">
        <f>IF($A58="","",IFERROR(ROUND(((D58/E58)+(F58/60)),1),0))</f>
        <v/>
      </c>
      <c r="K58" s="14" t="str">
        <f>IF($A58="","",ROUND(((D58/'Trip'!$B$3)*'Trip'!$B$4),2))</f>
        <v/>
      </c>
    </row>
    <row r="59" spans="1:11" x14ac:dyDescent="0.25">
      <c r="A59" s="11"/>
      <c r="D59" s="11"/>
      <c r="E59" s="11"/>
      <c r="F59" s="11"/>
      <c r="H59" s="12"/>
      <c r="J59" s="13" t="str">
        <f>IF($A59="","",IFERROR(ROUND(((D59/E59)+(F59/60)),1),0))</f>
        <v/>
      </c>
      <c r="K59" s="14" t="str">
        <f>IF($A59="","",ROUND(((D59/'Trip'!$B$3)*'Trip'!$B$4),2))</f>
        <v/>
      </c>
    </row>
    <row r="60" spans="1:11" x14ac:dyDescent="0.25">
      <c r="A60" s="11"/>
      <c r="D60" s="11"/>
      <c r="E60" s="11"/>
      <c r="F60" s="11"/>
      <c r="H60" s="12"/>
      <c r="J60" s="13" t="str">
        <f>IF($A60="","",IFERROR(ROUND(((D60/E60)+(F60/60)),1),0))</f>
        <v/>
      </c>
      <c r="K60" s="14" t="str">
        <f>IF($A60="","",ROUND(((D60/'Trip'!$B$3)*'Trip'!$B$4),2))</f>
        <v/>
      </c>
    </row>
    <row r="61" spans="1:11" x14ac:dyDescent="0.25">
      <c r="A61" s="11"/>
      <c r="D61" s="11"/>
      <c r="E61" s="11"/>
      <c r="F61" s="11"/>
      <c r="H61" s="12"/>
      <c r="J61" s="13" t="str">
        <f>IF($A61="","",IFERROR(ROUND(((D61/E61)+(F61/60)),1),0))</f>
        <v/>
      </c>
      <c r="K61" s="14" t="str">
        <f>IF($A61="","",ROUND(((D61/'Trip'!$B$3)*'Trip'!$B$4),2))</f>
        <v/>
      </c>
    </row>
    <row r="62" spans="1:11" x14ac:dyDescent="0.25">
      <c r="A62" s="11"/>
      <c r="D62" s="11"/>
      <c r="E62" s="11"/>
      <c r="F62" s="11"/>
      <c r="H62" s="12"/>
      <c r="J62" s="13" t="str">
        <f>IF($A62="","",IFERROR(ROUND(((D62/E62)+(F62/60)),1),0))</f>
        <v/>
      </c>
      <c r="K62" s="14" t="str">
        <f>IF($A62="","",ROUND(((D62/'Trip'!$B$3)*'Trip'!$B$4),2))</f>
        <v/>
      </c>
    </row>
    <row r="63" spans="1:11" x14ac:dyDescent="0.25">
      <c r="A63" s="11"/>
      <c r="D63" s="11"/>
      <c r="E63" s="11"/>
      <c r="F63" s="11"/>
      <c r="H63" s="12"/>
      <c r="J63" s="13" t="str">
        <f>IF($A63="","",IFERROR(ROUND(((D63/E63)+(F63/60)),1),0))</f>
        <v/>
      </c>
      <c r="K63" s="14" t="str">
        <f>IF($A63="","",ROUND(((D63/'Trip'!$B$3)*'Trip'!$B$4),2))</f>
        <v/>
      </c>
    </row>
    <row r="64" spans="1:11" x14ac:dyDescent="0.25">
      <c r="A64" s="11"/>
      <c r="D64" s="11"/>
      <c r="E64" s="11"/>
      <c r="F64" s="11"/>
      <c r="H64" s="12"/>
      <c r="J64" s="13" t="str">
        <f>IF($A64="","",IFERROR(ROUND(((D64/E64)+(F64/60)),1),0))</f>
        <v/>
      </c>
      <c r="K64" s="14" t="str">
        <f>IF($A64="","",ROUND(((D64/'Trip'!$B$3)*'Trip'!$B$4),2))</f>
        <v/>
      </c>
    </row>
    <row r="65" spans="1:11" x14ac:dyDescent="0.25">
      <c r="A65" s="11"/>
      <c r="D65" s="11"/>
      <c r="E65" s="11"/>
      <c r="F65" s="11"/>
      <c r="H65" s="12"/>
      <c r="J65" s="13" t="str">
        <f>IF($A65="","",IFERROR(ROUND(((D65/E65)+(F65/60)),1),0))</f>
        <v/>
      </c>
      <c r="K65" s="14" t="str">
        <f>IF($A65="","",ROUND(((D65/'Trip'!$B$3)*'Trip'!$B$4),2))</f>
        <v/>
      </c>
    </row>
    <row r="66" spans="1:11" x14ac:dyDescent="0.25">
      <c r="A66" s="11"/>
      <c r="D66" s="11"/>
      <c r="E66" s="11"/>
      <c r="F66" s="11"/>
      <c r="H66" s="12"/>
      <c r="J66" s="13" t="str">
        <f>IF($A66="","",IFERROR(ROUND(((D66/E66)+(F66/60)),1),0))</f>
        <v/>
      </c>
      <c r="K66" s="14" t="str">
        <f>IF($A66="","",ROUND(((D66/'Trip'!$B$3)*'Trip'!$B$4),2))</f>
        <v/>
      </c>
    </row>
    <row r="67" spans="1:11" x14ac:dyDescent="0.25">
      <c r="A67" s="11"/>
      <c r="D67" s="11"/>
      <c r="E67" s="11"/>
      <c r="F67" s="11"/>
      <c r="H67" s="12"/>
      <c r="J67" s="13" t="str">
        <f>IF($A67="","",IFERROR(ROUND(((D67/E67)+(F67/60)),1),0))</f>
        <v/>
      </c>
      <c r="K67" s="14" t="str">
        <f>IF($A67="","",ROUND(((D67/'Trip'!$B$3)*'Trip'!$B$4),2))</f>
        <v/>
      </c>
    </row>
    <row r="68" spans="1:11" x14ac:dyDescent="0.25">
      <c r="A68" s="11"/>
      <c r="D68" s="11"/>
      <c r="E68" s="11"/>
      <c r="F68" s="11"/>
      <c r="H68" s="12"/>
      <c r="J68" s="13" t="str">
        <f>IF($A68="","",IFERROR(ROUND(((D68/E68)+(F68/60)),1),0))</f>
        <v/>
      </c>
      <c r="K68" s="14" t="str">
        <f>IF($A68="","",ROUND(((D68/'Trip'!$B$3)*'Trip'!$B$4),2))</f>
        <v/>
      </c>
    </row>
    <row r="69" spans="1:11" x14ac:dyDescent="0.25">
      <c r="A69" s="11"/>
      <c r="D69" s="11"/>
      <c r="E69" s="11"/>
      <c r="F69" s="11"/>
      <c r="H69" s="12"/>
      <c r="J69" s="13" t="str">
        <f>IF($A69="","",IFERROR(ROUND(((D69/E69)+(F69/60)),1),0))</f>
        <v/>
      </c>
      <c r="K69" s="14" t="str">
        <f>IF($A69="","",ROUND(((D69/'Trip'!$B$3)*'Trip'!$B$4),2))</f>
        <v/>
      </c>
    </row>
    <row r="70" spans="1:11" x14ac:dyDescent="0.25">
      <c r="A70" s="11"/>
      <c r="D70" s="11"/>
      <c r="E70" s="11"/>
      <c r="F70" s="11"/>
      <c r="H70" s="12"/>
      <c r="J70" s="13" t="str">
        <f>IF($A70="","",IFERROR(ROUND(((D70/E70)+(F70/60)),1),0))</f>
        <v/>
      </c>
      <c r="K70" s="14" t="str">
        <f>IF($A70="","",ROUND(((D70/'Trip'!$B$3)*'Trip'!$B$4),2))</f>
        <v/>
      </c>
    </row>
    <row r="71" spans="1:11" x14ac:dyDescent="0.25">
      <c r="A71" s="11"/>
      <c r="D71" s="11"/>
      <c r="E71" s="11"/>
      <c r="F71" s="11"/>
      <c r="H71" s="12"/>
      <c r="J71" s="13" t="str">
        <f>IF($A71="","",IFERROR(ROUND(((D71/E71)+(F71/60)),1),0))</f>
        <v/>
      </c>
      <c r="K71" s="14" t="str">
        <f>IF($A71="","",ROUND(((D71/'Trip'!$B$3)*'Trip'!$B$4),2))</f>
        <v/>
      </c>
    </row>
    <row r="72" spans="1:11" x14ac:dyDescent="0.25">
      <c r="A72" s="11"/>
      <c r="D72" s="11"/>
      <c r="E72" s="11"/>
      <c r="F72" s="11"/>
      <c r="H72" s="12"/>
      <c r="J72" s="13" t="str">
        <f>IF($A72="","",IFERROR(ROUND(((D72/E72)+(F72/60)),1),0))</f>
        <v/>
      </c>
      <c r="K72" s="14" t="str">
        <f>IF($A72="","",ROUND(((D72/'Trip'!$B$3)*'Trip'!$B$4),2))</f>
        <v/>
      </c>
    </row>
    <row r="73" spans="1:11" x14ac:dyDescent="0.25">
      <c r="A73" s="11"/>
      <c r="D73" s="11"/>
      <c r="E73" s="11"/>
      <c r="F73" s="11"/>
      <c r="H73" s="12"/>
      <c r="J73" s="13" t="str">
        <f>IF($A73="","",IFERROR(ROUND(((D73/E73)+(F73/60)),1),0))</f>
        <v/>
      </c>
      <c r="K73" s="14" t="str">
        <f>IF($A73="","",ROUND(((D73/'Trip'!$B$3)*'Trip'!$B$4),2))</f>
        <v/>
      </c>
    </row>
    <row r="74" spans="1:11" x14ac:dyDescent="0.25">
      <c r="A74" s="11"/>
      <c r="D74" s="11"/>
      <c r="E74" s="11"/>
      <c r="F74" s="11"/>
      <c r="H74" s="12"/>
      <c r="J74" s="13" t="str">
        <f>IF($A74="","",IFERROR(ROUND(((D74/E74)+(F74/60)),1),0))</f>
        <v/>
      </c>
      <c r="K74" s="14" t="str">
        <f>IF($A74="","",ROUND(((D74/'Trip'!$B$3)*'Trip'!$B$4),2))</f>
        <v/>
      </c>
    </row>
    <row r="75" spans="1:11" x14ac:dyDescent="0.25">
      <c r="A75" s="11"/>
      <c r="D75" s="11"/>
      <c r="E75" s="11"/>
      <c r="F75" s="11"/>
      <c r="H75" s="12"/>
      <c r="J75" s="13" t="str">
        <f>IF($A75="","",IFERROR(ROUND(((D75/E75)+(F75/60)),1),0))</f>
        <v/>
      </c>
      <c r="K75" s="14" t="str">
        <f>IF($A75="","",ROUND(((D75/'Trip'!$B$3)*'Trip'!$B$4),2))</f>
        <v/>
      </c>
    </row>
    <row r="76" spans="1:11" x14ac:dyDescent="0.25">
      <c r="A76" s="11"/>
      <c r="D76" s="11"/>
      <c r="E76" s="11"/>
      <c r="F76" s="11"/>
      <c r="H76" s="12"/>
      <c r="J76" s="13" t="str">
        <f>IF($A76="","",IFERROR(ROUND(((D76/E76)+(F76/60)),1),0))</f>
        <v/>
      </c>
      <c r="K76" s="14" t="str">
        <f>IF($A76="","",ROUND(((D76/'Trip'!$B$3)*'Trip'!$B$4),2))</f>
        <v/>
      </c>
    </row>
    <row r="77" spans="1:11" x14ac:dyDescent="0.25">
      <c r="A77" s="11"/>
      <c r="D77" s="11"/>
      <c r="E77" s="11"/>
      <c r="F77" s="11"/>
      <c r="H77" s="12"/>
      <c r="J77" s="13" t="str">
        <f>IF($A77="","",IFERROR(ROUND(((D77/E77)+(F77/60)),1),0))</f>
        <v/>
      </c>
      <c r="K77" s="14" t="str">
        <f>IF($A77="","",ROUND(((D77/'Trip'!$B$3)*'Trip'!$B$4),2))</f>
        <v/>
      </c>
    </row>
    <row r="78" spans="1:11" x14ac:dyDescent="0.25">
      <c r="A78" s="11"/>
      <c r="D78" s="11"/>
      <c r="E78" s="11"/>
      <c r="F78" s="11"/>
      <c r="H78" s="12"/>
      <c r="J78" s="13" t="str">
        <f>IF($A78="","",IFERROR(ROUND(((D78/E78)+(F78/60)),1),0))</f>
        <v/>
      </c>
      <c r="K78" s="14" t="str">
        <f>IF($A78="","",ROUND(((D78/'Trip'!$B$3)*'Trip'!$B$4),2))</f>
        <v/>
      </c>
    </row>
    <row r="79" spans="1:11" x14ac:dyDescent="0.25">
      <c r="A79" s="11"/>
      <c r="D79" s="11"/>
      <c r="E79" s="11"/>
      <c r="F79" s="11"/>
      <c r="H79" s="12"/>
      <c r="J79" s="13" t="str">
        <f>IF($A79="","",IFERROR(ROUND(((D79/E79)+(F79/60)),1),0))</f>
        <v/>
      </c>
      <c r="K79" s="14" t="str">
        <f>IF($A79="","",ROUND(((D79/'Trip'!$B$3)*'Trip'!$B$4),2))</f>
        <v/>
      </c>
    </row>
    <row r="80" spans="1:11" x14ac:dyDescent="0.25">
      <c r="A80" s="11"/>
      <c r="D80" s="11"/>
      <c r="E80" s="11"/>
      <c r="F80" s="11"/>
      <c r="H80" s="12"/>
      <c r="J80" s="13" t="str">
        <f>IF($A80="","",IFERROR(ROUND(((D80/E80)+(F80/60)),1),0))</f>
        <v/>
      </c>
      <c r="K80" s="14" t="str">
        <f>IF($A80="","",ROUND(((D80/'Trip'!$B$3)*'Trip'!$B$4),2))</f>
        <v/>
      </c>
    </row>
    <row r="81" spans="1:11" x14ac:dyDescent="0.25">
      <c r="A81" s="11"/>
      <c r="D81" s="11"/>
      <c r="E81" s="11"/>
      <c r="F81" s="11"/>
      <c r="H81" s="12"/>
      <c r="J81" s="13" t="str">
        <f>IF($A81="","",IFERROR(ROUND(((D81/E81)+(F81/60)),1),0))</f>
        <v/>
      </c>
      <c r="K81" s="14" t="str">
        <f>IF($A81="","",ROUND(((D81/'Trip'!$B$3)*'Trip'!$B$4),2))</f>
        <v/>
      </c>
    </row>
    <row r="82" spans="1:11" x14ac:dyDescent="0.25">
      <c r="A82" s="11"/>
      <c r="D82" s="11"/>
      <c r="E82" s="11"/>
      <c r="F82" s="11"/>
      <c r="H82" s="12"/>
      <c r="J82" s="13" t="str">
        <f>IF($A82="","",IFERROR(ROUND(((D82/E82)+(F82/60)),1),0))</f>
        <v/>
      </c>
      <c r="K82" s="14" t="str">
        <f>IF($A82="","",ROUND(((D82/'Trip'!$B$3)*'Trip'!$B$4),2))</f>
        <v/>
      </c>
    </row>
    <row r="83" spans="1:11" x14ac:dyDescent="0.25">
      <c r="A83" s="11"/>
      <c r="D83" s="11"/>
      <c r="E83" s="11"/>
      <c r="F83" s="11"/>
      <c r="H83" s="12"/>
      <c r="J83" s="13" t="str">
        <f>IF($A83="","",IFERROR(ROUND(((D83/E83)+(F83/60)),1),0))</f>
        <v/>
      </c>
      <c r="K83" s="14" t="str">
        <f>IF($A83="","",ROUND(((D83/'Trip'!$B$3)*'Trip'!$B$4),2))</f>
        <v/>
      </c>
    </row>
    <row r="84" spans="1:11" x14ac:dyDescent="0.25">
      <c r="A84" s="11"/>
      <c r="D84" s="11"/>
      <c r="E84" s="11"/>
      <c r="F84" s="11"/>
      <c r="H84" s="12"/>
      <c r="J84" s="13" t="str">
        <f>IF($A84="","",IFERROR(ROUND(((D84/E84)+(F84/60)),1),0))</f>
        <v/>
      </c>
      <c r="K84" s="14" t="str">
        <f>IF($A84="","",ROUND(((D84/'Trip'!$B$3)*'Trip'!$B$4),2))</f>
        <v/>
      </c>
    </row>
    <row r="85" spans="1:11" x14ac:dyDescent="0.25">
      <c r="A85" s="11"/>
      <c r="D85" s="11"/>
      <c r="E85" s="11"/>
      <c r="F85" s="11"/>
      <c r="H85" s="12"/>
      <c r="J85" s="13" t="str">
        <f>IF($A85="","",IFERROR(ROUND(((D85/E85)+(F85/60)),1),0))</f>
        <v/>
      </c>
      <c r="K85" s="14" t="str">
        <f>IF($A85="","",ROUND(((D85/'Trip'!$B$3)*'Trip'!$B$4),2))</f>
        <v/>
      </c>
    </row>
    <row r="86" spans="1:11" x14ac:dyDescent="0.25">
      <c r="A86" s="11"/>
      <c r="D86" s="11"/>
      <c r="E86" s="11"/>
      <c r="F86" s="11"/>
      <c r="H86" s="12"/>
      <c r="J86" s="13" t="str">
        <f>IF($A86="","",IFERROR(ROUND(((D86/E86)+(F86/60)),1),0))</f>
        <v/>
      </c>
      <c r="K86" s="14" t="str">
        <f>IF($A86="","",ROUND(((D86/'Trip'!$B$3)*'Trip'!$B$4),2))</f>
        <v/>
      </c>
    </row>
    <row r="87" spans="1:11" x14ac:dyDescent="0.25">
      <c r="A87" s="11"/>
      <c r="D87" s="11"/>
      <c r="E87" s="11"/>
      <c r="F87" s="11"/>
      <c r="H87" s="12"/>
      <c r="J87" s="13" t="str">
        <f>IF($A87="","",IFERROR(ROUND(((D87/E87)+(F87/60)),1),0))</f>
        <v/>
      </c>
      <c r="K87" s="14" t="str">
        <f>IF($A87="","",ROUND(((D87/'Trip'!$B$3)*'Trip'!$B$4),2))</f>
        <v/>
      </c>
    </row>
    <row r="88" spans="1:11" x14ac:dyDescent="0.25">
      <c r="A88" s="11"/>
      <c r="D88" s="11"/>
      <c r="E88" s="11"/>
      <c r="F88" s="11"/>
      <c r="H88" s="12"/>
      <c r="J88" s="13" t="str">
        <f>IF($A88="","",IFERROR(ROUND(((D88/E88)+(F88/60)),1),0))</f>
        <v/>
      </c>
      <c r="K88" s="14" t="str">
        <f>IF($A88="","",ROUND(((D88/'Trip'!$B$3)*'Trip'!$B$4),2))</f>
        <v/>
      </c>
    </row>
    <row r="89" spans="1:11" x14ac:dyDescent="0.25">
      <c r="A89" s="11"/>
      <c r="D89" s="11"/>
      <c r="E89" s="11"/>
      <c r="F89" s="11"/>
      <c r="H89" s="12"/>
      <c r="J89" s="13" t="str">
        <f>IF($A89="","",IFERROR(ROUND(((D89/E89)+(F89/60)),1),0))</f>
        <v/>
      </c>
      <c r="K89" s="14" t="str">
        <f>IF($A89="","",ROUND(((D89/'Trip'!$B$3)*'Trip'!$B$4),2))</f>
        <v/>
      </c>
    </row>
    <row r="90" spans="1:11" x14ac:dyDescent="0.25">
      <c r="A90" s="11"/>
      <c r="D90" s="11"/>
      <c r="E90" s="11"/>
      <c r="F90" s="11"/>
      <c r="H90" s="12"/>
      <c r="J90" s="13" t="str">
        <f>IF($A90="","",IFERROR(ROUND(((D90/E90)+(F90/60)),1),0))</f>
        <v/>
      </c>
      <c r="K90" s="14" t="str">
        <f>IF($A90="","",ROUND(((D90/'Trip'!$B$3)*'Trip'!$B$4),2))</f>
        <v/>
      </c>
    </row>
    <row r="91" spans="1:11" x14ac:dyDescent="0.25">
      <c r="A91" s="11"/>
      <c r="D91" s="11"/>
      <c r="E91" s="11"/>
      <c r="F91" s="11"/>
      <c r="H91" s="12"/>
      <c r="J91" s="13" t="str">
        <f>IF($A91="","",IFERROR(ROUND(((D91/E91)+(F91/60)),1),0))</f>
        <v/>
      </c>
      <c r="K91" s="14" t="str">
        <f>IF($A91="","",ROUND(((D91/'Trip'!$B$3)*'Trip'!$B$4),2))</f>
        <v/>
      </c>
    </row>
    <row r="92" spans="1:11" x14ac:dyDescent="0.25">
      <c r="A92" s="11"/>
      <c r="D92" s="11"/>
      <c r="E92" s="11"/>
      <c r="F92" s="11"/>
      <c r="H92" s="12"/>
      <c r="J92" s="13" t="str">
        <f>IF($A92="","",IFERROR(ROUND(((D92/E92)+(F92/60)),1),0))</f>
        <v/>
      </c>
      <c r="K92" s="14" t="str">
        <f>IF($A92="","",ROUND(((D92/'Trip'!$B$3)*'Trip'!$B$4),2))</f>
        <v/>
      </c>
    </row>
    <row r="93" spans="1:11" x14ac:dyDescent="0.25">
      <c r="A93" s="11"/>
      <c r="D93" s="11"/>
      <c r="E93" s="11"/>
      <c r="F93" s="11"/>
      <c r="H93" s="12"/>
      <c r="J93" s="13" t="str">
        <f>IF($A93="","",IFERROR(ROUND(((D93/E93)+(F93/60)),1),0))</f>
        <v/>
      </c>
      <c r="K93" s="14" t="str">
        <f>IF($A93="","",ROUND(((D93/'Trip'!$B$3)*'Trip'!$B$4),2))</f>
        <v/>
      </c>
    </row>
    <row r="94" spans="1:11" x14ac:dyDescent="0.25">
      <c r="A94" s="11"/>
      <c r="D94" s="11"/>
      <c r="E94" s="11"/>
      <c r="F94" s="11"/>
      <c r="H94" s="12"/>
      <c r="J94" s="13" t="str">
        <f>IF($A94="","",IFERROR(ROUND(((D94/E94)+(F94/60)),1),0))</f>
        <v/>
      </c>
      <c r="K94" s="14" t="str">
        <f>IF($A94="","",ROUND(((D94/'Trip'!$B$3)*'Trip'!$B$4),2))</f>
        <v/>
      </c>
    </row>
    <row r="95" spans="1:11" x14ac:dyDescent="0.25">
      <c r="A95" s="11"/>
      <c r="D95" s="11"/>
      <c r="E95" s="11"/>
      <c r="F95" s="11"/>
      <c r="H95" s="12"/>
      <c r="J95" s="13" t="str">
        <f>IF($A95="","",IFERROR(ROUND(((D95/E95)+(F95/60)),1),0))</f>
        <v/>
      </c>
      <c r="K95" s="14" t="str">
        <f>IF($A95="","",ROUND(((D95/'Trip'!$B$3)*'Trip'!$B$4),2))</f>
        <v/>
      </c>
    </row>
    <row r="96" spans="1:11" x14ac:dyDescent="0.25">
      <c r="A96" s="11"/>
      <c r="D96" s="11"/>
      <c r="E96" s="11"/>
      <c r="F96" s="11"/>
      <c r="H96" s="12"/>
      <c r="J96" s="13" t="str">
        <f>IF($A96="","",IFERROR(ROUND(((D96/E96)+(F96/60)),1),0))</f>
        <v/>
      </c>
      <c r="K96" s="14" t="str">
        <f>IF($A96="","",ROUND(((D96/'Trip'!$B$3)*'Trip'!$B$4),2))</f>
        <v/>
      </c>
    </row>
    <row r="97" spans="1:11" x14ac:dyDescent="0.25">
      <c r="A97" s="11"/>
      <c r="D97" s="11"/>
      <c r="E97" s="11"/>
      <c r="F97" s="11"/>
      <c r="H97" s="12"/>
      <c r="J97" s="13" t="str">
        <f>IF($A97="","",IFERROR(ROUND(((D97/E97)+(F97/60)),1),0))</f>
        <v/>
      </c>
      <c r="K97" s="14" t="str">
        <f>IF($A97="","",ROUND(((D97/'Trip'!$B$3)*'Trip'!$B$4),2))</f>
        <v/>
      </c>
    </row>
    <row r="98" spans="1:11" x14ac:dyDescent="0.25">
      <c r="A98" s="11"/>
      <c r="D98" s="11"/>
      <c r="E98" s="11"/>
      <c r="F98" s="11"/>
      <c r="H98" s="12"/>
      <c r="J98" s="13" t="str">
        <f>IF($A98="","",IFERROR(ROUND(((D98/E98)+(F98/60)),1),0))</f>
        <v/>
      </c>
      <c r="K98" s="14" t="str">
        <f>IF($A98="","",ROUND(((D98/'Trip'!$B$3)*'Trip'!$B$4),2))</f>
        <v/>
      </c>
    </row>
    <row r="99" spans="1:11" x14ac:dyDescent="0.25">
      <c r="A99" s="11"/>
      <c r="D99" s="11"/>
      <c r="E99" s="11"/>
      <c r="F99" s="11"/>
      <c r="H99" s="12"/>
      <c r="J99" s="13" t="str">
        <f>IF($A99="","",IFERROR(ROUND(((D99/E99)+(F99/60)),1),0))</f>
        <v/>
      </c>
      <c r="K99" s="14" t="str">
        <f>IF($A99="","",ROUND(((D99/'Trip'!$B$3)*'Trip'!$B$4),2))</f>
        <v/>
      </c>
    </row>
    <row r="100" spans="1:11" x14ac:dyDescent="0.25">
      <c r="A100" s="11"/>
      <c r="D100" s="11"/>
      <c r="E100" s="11"/>
      <c r="F100" s="11"/>
      <c r="H100" s="12"/>
      <c r="J100" s="13" t="str">
        <f>IF($A100="","",IFERROR(ROUND(((D100/E100)+(F100/60)),1),0))</f>
        <v/>
      </c>
      <c r="K100" s="14" t="str">
        <f>IF($A100="","",ROUND(((D100/'Trip'!$B$3)*'Trip'!$B$4),2))</f>
        <v/>
      </c>
    </row>
    <row r="101" spans="1:11" x14ac:dyDescent="0.25">
      <c r="A101" s="11"/>
      <c r="D101" s="11"/>
      <c r="E101" s="11"/>
      <c r="F101" s="11"/>
      <c r="H101" s="12"/>
      <c r="J101" s="13" t="str">
        <f>IF($A101="","",IFERROR(ROUND(((D101/E101)+(F101/60)),1),0))</f>
        <v/>
      </c>
      <c r="K101" s="14" t="str">
        <f>IF($A101="","",ROUND(((D101/'Trip'!$B$3)*'Trip'!$B$4),2))</f>
        <v/>
      </c>
    </row>
    <row r="102" spans="1:11" x14ac:dyDescent="0.25">
      <c r="A102" s="11"/>
      <c r="D102" s="11"/>
      <c r="E102" s="11"/>
      <c r="F102" s="11"/>
      <c r="H102" s="12"/>
      <c r="J102" s="13" t="str">
        <f>IF($A102="","",IFERROR(ROUND(((D102/E102)+(F102/60)),1),0))</f>
        <v/>
      </c>
      <c r="K102" s="14" t="str">
        <f>IF($A102="","",ROUND(((D102/'Trip'!$B$3)*'Trip'!$B$4),2))</f>
        <v/>
      </c>
    </row>
    <row r="103" spans="1:11" x14ac:dyDescent="0.25">
      <c r="A103" s="11"/>
      <c r="D103" s="11"/>
      <c r="E103" s="11"/>
      <c r="F103" s="11"/>
      <c r="H103" s="12"/>
      <c r="J103" s="13" t="str">
        <f>IF($A103="","",IFERROR(ROUND(((D103/E103)+(F103/60)),1),0))</f>
        <v/>
      </c>
      <c r="K103" s="14" t="str">
        <f>IF($A103="","",ROUND(((D103/'Trip'!$B$3)*'Trip'!$B$4),2))</f>
        <v/>
      </c>
    </row>
    <row r="104" spans="1:11" x14ac:dyDescent="0.25">
      <c r="A104" s="11"/>
      <c r="D104" s="11"/>
      <c r="E104" s="11"/>
      <c r="F104" s="11"/>
      <c r="H104" s="12"/>
      <c r="J104" s="13" t="str">
        <f>IF($A104="","",IFERROR(ROUND(((D104/E104)+(F104/60)),1),0))</f>
        <v/>
      </c>
      <c r="K104" s="14" t="str">
        <f>IF($A104="","",ROUND(((D104/'Trip'!$B$3)*'Trip'!$B$4),2))</f>
        <v/>
      </c>
    </row>
    <row r="105" spans="1:11" x14ac:dyDescent="0.25">
      <c r="A105" s="11"/>
      <c r="D105" s="11"/>
      <c r="E105" s="11"/>
      <c r="F105" s="11"/>
      <c r="H105" s="12"/>
      <c r="J105" s="13" t="str">
        <f>IF($A105="","",IFERROR(ROUND(((D105/E105)+(F105/60)),1),0))</f>
        <v/>
      </c>
      <c r="K105" s="14" t="str">
        <f>IF($A105="","",ROUND(((D105/'Trip'!$B$3)*'Trip'!$B$4),2))</f>
        <v/>
      </c>
    </row>
    <row r="106" spans="1:11" x14ac:dyDescent="0.25">
      <c r="A106" s="11"/>
      <c r="D106" s="11"/>
      <c r="E106" s="11"/>
      <c r="F106" s="11"/>
      <c r="H106" s="12"/>
      <c r="J106" s="13" t="str">
        <f>IF($A106="","",IFERROR(ROUND(((D106/E106)+(F106/60)),1),0))</f>
        <v/>
      </c>
      <c r="K106" s="14" t="str">
        <f>IF($A106="","",ROUND(((D106/'Trip'!$B$3)*'Trip'!$B$4),2))</f>
        <v/>
      </c>
    </row>
    <row r="107" spans="1:11" x14ac:dyDescent="0.25">
      <c r="A107" s="11"/>
      <c r="D107" s="11"/>
      <c r="E107" s="11"/>
      <c r="F107" s="11"/>
      <c r="H107" s="12"/>
      <c r="J107" s="13" t="str">
        <f>IF($A107="","",IFERROR(ROUND(((D107/E107)+(F107/60)),1),0))</f>
        <v/>
      </c>
      <c r="K107" s="14" t="str">
        <f>IF($A107="","",ROUND(((D107/'Trip'!$B$3)*'Trip'!$B$4),2))</f>
        <v/>
      </c>
    </row>
    <row r="108" spans="1:11" x14ac:dyDescent="0.25">
      <c r="A108" s="11"/>
      <c r="D108" s="11"/>
      <c r="E108" s="11"/>
      <c r="F108" s="11"/>
      <c r="H108" s="12"/>
      <c r="J108" s="13" t="str">
        <f>IF($A108="","",IFERROR(ROUND(((D108/E108)+(F108/60)),1),0))</f>
        <v/>
      </c>
      <c r="K108" s="14" t="str">
        <f>IF($A108="","",ROUND(((D108/'Trip'!$B$3)*'Trip'!$B$4),2))</f>
        <v/>
      </c>
    </row>
    <row r="109" spans="1:11" x14ac:dyDescent="0.25">
      <c r="A109" s="11"/>
      <c r="D109" s="11"/>
      <c r="E109" s="11"/>
      <c r="F109" s="11"/>
      <c r="H109" s="12"/>
      <c r="J109" s="13" t="str">
        <f>IF($A109="","",IFERROR(ROUND(((D109/E109)+(F109/60)),1),0))</f>
        <v/>
      </c>
      <c r="K109" s="14" t="str">
        <f>IF($A109="","",ROUND(((D109/'Trip'!$B$3)*'Trip'!$B$4),2))</f>
        <v/>
      </c>
    </row>
    <row r="110" spans="1:11" x14ac:dyDescent="0.25">
      <c r="A110" s="11"/>
      <c r="D110" s="11"/>
      <c r="E110" s="11"/>
      <c r="F110" s="11"/>
      <c r="H110" s="12"/>
      <c r="J110" s="13" t="str">
        <f>IF($A110="","",IFERROR(ROUND(((D110/E110)+(F110/60)),1),0))</f>
        <v/>
      </c>
      <c r="K110" s="14" t="str">
        <f>IF($A110="","",ROUND(((D110/'Trip'!$B$3)*'Trip'!$B$4),2))</f>
        <v/>
      </c>
    </row>
    <row r="111" spans="1:11" x14ac:dyDescent="0.25">
      <c r="A111" s="11"/>
      <c r="D111" s="11"/>
      <c r="E111" s="11"/>
      <c r="F111" s="11"/>
      <c r="H111" s="12"/>
      <c r="J111" s="13" t="str">
        <f>IF($A111="","",IFERROR(ROUND(((D111/E111)+(F111/60)),1),0))</f>
        <v/>
      </c>
      <c r="K111" s="14" t="str">
        <f>IF($A111="","",ROUND(((D111/'Trip'!$B$3)*'Trip'!$B$4),2))</f>
        <v/>
      </c>
    </row>
    <row r="112" spans="1:11" x14ac:dyDescent="0.25">
      <c r="A112" s="11"/>
      <c r="D112" s="11"/>
      <c r="E112" s="11"/>
      <c r="F112" s="11"/>
      <c r="H112" s="12"/>
      <c r="J112" s="13" t="str">
        <f>IF($A112="","",IFERROR(ROUND(((D112/E112)+(F112/60)),1),0))</f>
        <v/>
      </c>
      <c r="K112" s="14" t="str">
        <f>IF($A112="","",ROUND(((D112/'Trip'!$B$3)*'Trip'!$B$4),2))</f>
        <v/>
      </c>
    </row>
    <row r="113" spans="1:11" x14ac:dyDescent="0.25">
      <c r="A113" s="11"/>
      <c r="D113" s="11"/>
      <c r="E113" s="11"/>
      <c r="F113" s="11"/>
      <c r="H113" s="12"/>
      <c r="J113" s="13" t="str">
        <f>IF($A113="","",IFERROR(ROUND(((D113/E113)+(F113/60)),1),0))</f>
        <v/>
      </c>
      <c r="K113" s="14" t="str">
        <f>IF($A113="","",ROUND(((D113/'Trip'!$B$3)*'Trip'!$B$4),2))</f>
        <v/>
      </c>
    </row>
    <row r="114" spans="1:11" x14ac:dyDescent="0.25">
      <c r="A114" s="11"/>
      <c r="D114" s="11"/>
      <c r="E114" s="11"/>
      <c r="F114" s="11"/>
      <c r="H114" s="12"/>
      <c r="J114" s="13" t="str">
        <f>IF($A114="","",IFERROR(ROUND(((D114/E114)+(F114/60)),1),0))</f>
        <v/>
      </c>
      <c r="K114" s="14" t="str">
        <f>IF($A114="","",ROUND(((D114/'Trip'!$B$3)*'Trip'!$B$4),2))</f>
        <v/>
      </c>
    </row>
    <row r="115" spans="1:11" x14ac:dyDescent="0.25">
      <c r="A115" s="11"/>
      <c r="D115" s="11"/>
      <c r="E115" s="11"/>
      <c r="F115" s="11"/>
      <c r="H115" s="12"/>
      <c r="J115" s="13" t="str">
        <f>IF($A115="","",IFERROR(ROUND(((D115/E115)+(F115/60)),1),0))</f>
        <v/>
      </c>
      <c r="K115" s="14" t="str">
        <f>IF($A115="","",ROUND(((D115/'Trip'!$B$3)*'Trip'!$B$4),2))</f>
        <v/>
      </c>
    </row>
    <row r="116" spans="1:11" x14ac:dyDescent="0.25">
      <c r="A116" s="11"/>
      <c r="D116" s="11"/>
      <c r="E116" s="11"/>
      <c r="F116" s="11"/>
      <c r="H116" s="12"/>
      <c r="J116" s="13" t="str">
        <f>IF($A116="","",IFERROR(ROUND(((D116/E116)+(F116/60)),1),0))</f>
        <v/>
      </c>
      <c r="K116" s="14" t="str">
        <f>IF($A116="","",ROUND(((D116/'Trip'!$B$3)*'Trip'!$B$4),2))</f>
        <v/>
      </c>
    </row>
    <row r="117" spans="1:11" x14ac:dyDescent="0.25">
      <c r="A117" s="11"/>
      <c r="D117" s="11"/>
      <c r="E117" s="11"/>
      <c r="F117" s="11"/>
      <c r="H117" s="12"/>
      <c r="J117" s="13" t="str">
        <f>IF($A117="","",IFERROR(ROUND(((D117/E117)+(F117/60)),1),0))</f>
        <v/>
      </c>
      <c r="K117" s="14" t="str">
        <f>IF($A117="","",ROUND(((D117/'Trip'!$B$3)*'Trip'!$B$4),2))</f>
        <v/>
      </c>
    </row>
    <row r="118" spans="1:11" x14ac:dyDescent="0.25">
      <c r="A118" s="11"/>
      <c r="D118" s="11"/>
      <c r="E118" s="11"/>
      <c r="F118" s="11"/>
      <c r="H118" s="12"/>
      <c r="J118" s="13" t="str">
        <f>IF($A118="","",IFERROR(ROUND(((D118/E118)+(F118/60)),1),0))</f>
        <v/>
      </c>
      <c r="K118" s="14" t="str">
        <f>IF($A118="","",ROUND(((D118/'Trip'!$B$3)*'Trip'!$B$4),2))</f>
        <v/>
      </c>
    </row>
    <row r="119" spans="1:11" x14ac:dyDescent="0.25">
      <c r="A119" s="11"/>
      <c r="D119" s="11"/>
      <c r="E119" s="11"/>
      <c r="F119" s="11"/>
      <c r="H119" s="12"/>
      <c r="J119" s="13" t="str">
        <f>IF($A119="","",IFERROR(ROUND(((D119/E119)+(F119/60)),1),0))</f>
        <v/>
      </c>
      <c r="K119" s="14" t="str">
        <f>IF($A119="","",ROUND(((D119/'Trip'!$B$3)*'Trip'!$B$4),2))</f>
        <v/>
      </c>
    </row>
    <row r="120" spans="1:11" x14ac:dyDescent="0.25">
      <c r="A120" s="11"/>
      <c r="D120" s="11"/>
      <c r="E120" s="11"/>
      <c r="F120" s="11"/>
      <c r="H120" s="12"/>
      <c r="J120" s="13" t="str">
        <f>IF($A120="","",IFERROR(ROUND(((D120/E120)+(F120/60)),1),0))</f>
        <v/>
      </c>
      <c r="K120" s="14" t="str">
        <f>IF($A120="","",ROUND(((D120/'Trip'!$B$3)*'Trip'!$B$4),2))</f>
        <v/>
      </c>
    </row>
    <row r="121" spans="1:11" x14ac:dyDescent="0.25">
      <c r="A121" s="11"/>
      <c r="D121" s="11"/>
      <c r="E121" s="11"/>
      <c r="F121" s="11"/>
      <c r="H121" s="12"/>
      <c r="J121" s="13" t="str">
        <f>IF($A121="","",IFERROR(ROUND(((D121/E121)+(F121/60)),1),0))</f>
        <v/>
      </c>
      <c r="K121" s="14" t="str">
        <f>IF($A121="","",ROUND(((D121/'Trip'!$B$3)*'Trip'!$B$4),2))</f>
        <v/>
      </c>
    </row>
    <row r="122" spans="1:11" x14ac:dyDescent="0.25">
      <c r="A122" s="11"/>
      <c r="D122" s="11"/>
      <c r="E122" s="11"/>
      <c r="F122" s="11"/>
      <c r="H122" s="12"/>
      <c r="J122" s="13" t="str">
        <f>IF($A122="","",IFERROR(ROUND(((D122/E122)+(F122/60)),1),0))</f>
        <v/>
      </c>
      <c r="K122" s="14" t="str">
        <f>IF($A122="","",ROUND(((D122/'Trip'!$B$3)*'Trip'!$B$4),2))</f>
        <v/>
      </c>
    </row>
    <row r="123" spans="1:11" x14ac:dyDescent="0.25">
      <c r="A123" s="11"/>
      <c r="D123" s="11"/>
      <c r="E123" s="11"/>
      <c r="F123" s="11"/>
      <c r="H123" s="12"/>
      <c r="J123" s="13" t="str">
        <f>IF($A123="","",IFERROR(ROUND(((D123/E123)+(F123/60)),1),0))</f>
        <v/>
      </c>
      <c r="K123" s="14" t="str">
        <f>IF($A123="","",ROUND(((D123/'Trip'!$B$3)*'Trip'!$B$4),2))</f>
        <v/>
      </c>
    </row>
    <row r="124" spans="1:11" x14ac:dyDescent="0.25">
      <c r="A124" s="11"/>
      <c r="D124" s="11"/>
      <c r="E124" s="11"/>
      <c r="F124" s="11"/>
      <c r="H124" s="12"/>
      <c r="J124" s="13" t="str">
        <f>IF($A124="","",IFERROR(ROUND(((D124/E124)+(F124/60)),1),0))</f>
        <v/>
      </c>
      <c r="K124" s="14" t="str">
        <f>IF($A124="","",ROUND(((D124/'Trip'!$B$3)*'Trip'!$B$4),2))</f>
        <v/>
      </c>
    </row>
    <row r="125" spans="1:11" x14ac:dyDescent="0.25">
      <c r="A125" s="11"/>
      <c r="D125" s="11"/>
      <c r="E125" s="11"/>
      <c r="F125" s="11"/>
      <c r="H125" s="12"/>
      <c r="J125" s="13" t="str">
        <f>IF($A125="","",IFERROR(ROUND(((D125/E125)+(F125/60)),1),0))</f>
        <v/>
      </c>
      <c r="K125" s="14" t="str">
        <f>IF($A125="","",ROUND(((D125/'Trip'!$B$3)*'Trip'!$B$4),2))</f>
        <v/>
      </c>
    </row>
    <row r="126" spans="1:11" x14ac:dyDescent="0.25">
      <c r="A126" s="11"/>
      <c r="D126" s="11"/>
      <c r="E126" s="11"/>
      <c r="F126" s="11"/>
      <c r="H126" s="12"/>
      <c r="J126" s="13" t="str">
        <f>IF($A126="","",IFERROR(ROUND(((D126/E126)+(F126/60)),1),0))</f>
        <v/>
      </c>
      <c r="K126" s="14" t="str">
        <f>IF($A126="","",ROUND(((D126/'Trip'!$B$3)*'Trip'!$B$4),2))</f>
        <v/>
      </c>
    </row>
    <row r="127" spans="1:11" x14ac:dyDescent="0.25">
      <c r="A127" s="11"/>
      <c r="D127" s="11"/>
      <c r="E127" s="11"/>
      <c r="F127" s="11"/>
      <c r="H127" s="12"/>
      <c r="J127" s="13" t="str">
        <f>IF($A127="","",IFERROR(ROUND(((D127/E127)+(F127/60)),1),0))</f>
        <v/>
      </c>
      <c r="K127" s="14" t="str">
        <f>IF($A127="","",ROUND(((D127/'Trip'!$B$3)*'Trip'!$B$4),2))</f>
        <v/>
      </c>
    </row>
    <row r="128" spans="1:11" x14ac:dyDescent="0.25">
      <c r="A128" s="11"/>
      <c r="D128" s="11"/>
      <c r="E128" s="11"/>
      <c r="F128" s="11"/>
      <c r="H128" s="12"/>
      <c r="J128" s="13" t="str">
        <f>IF($A128="","",IFERROR(ROUND(((D128/E128)+(F128/60)),1),0))</f>
        <v/>
      </c>
      <c r="K128" s="14" t="str">
        <f>IF($A128="","",ROUND(((D128/'Trip'!$B$3)*'Trip'!$B$4),2))</f>
        <v/>
      </c>
    </row>
    <row r="129" spans="1:11" x14ac:dyDescent="0.25">
      <c r="A129" s="11"/>
      <c r="D129" s="11"/>
      <c r="E129" s="11"/>
      <c r="F129" s="11"/>
      <c r="H129" s="12"/>
      <c r="J129" s="13" t="str">
        <f>IF($A129="","",IFERROR(ROUND(((D129/E129)+(F129/60)),1),0))</f>
        <v/>
      </c>
      <c r="K129" s="14" t="str">
        <f>IF($A129="","",ROUND(((D129/'Trip'!$B$3)*'Trip'!$B$4),2))</f>
        <v/>
      </c>
    </row>
    <row r="130" spans="1:11" x14ac:dyDescent="0.25">
      <c r="A130" s="11"/>
      <c r="D130" s="11"/>
      <c r="E130" s="11"/>
      <c r="F130" s="11"/>
      <c r="H130" s="12"/>
      <c r="J130" s="13" t="str">
        <f>IF($A130="","",IFERROR(ROUND(((D130/E130)+(F130/60)),1),0))</f>
        <v/>
      </c>
      <c r="K130" s="14" t="str">
        <f>IF($A130="","",ROUND(((D130/'Trip'!$B$3)*'Trip'!$B$4),2))</f>
        <v/>
      </c>
    </row>
    <row r="131" spans="1:11" x14ac:dyDescent="0.25">
      <c r="A131" s="11"/>
      <c r="D131" s="11"/>
      <c r="E131" s="11"/>
      <c r="F131" s="11"/>
      <c r="H131" s="12"/>
      <c r="J131" s="13" t="str">
        <f>IF($A131="","",IFERROR(ROUND(((D131/E131)+(F131/60)),1),0))</f>
        <v/>
      </c>
      <c r="K131" s="14" t="str">
        <f>IF($A131="","",ROUND(((D131/'Trip'!$B$3)*'Trip'!$B$4),2))</f>
        <v/>
      </c>
    </row>
    <row r="132" spans="1:11" x14ac:dyDescent="0.25">
      <c r="A132" s="11"/>
      <c r="D132" s="11"/>
      <c r="E132" s="11"/>
      <c r="F132" s="11"/>
      <c r="H132" s="12"/>
      <c r="J132" s="13" t="str">
        <f>IF($A132="","",IFERROR(ROUND(((D132/E132)+(F132/60)),1),0))</f>
        <v/>
      </c>
      <c r="K132" s="14" t="str">
        <f>IF($A132="","",ROUND(((D132/'Trip'!$B$3)*'Trip'!$B$4),2))</f>
        <v/>
      </c>
    </row>
    <row r="133" spans="1:11" x14ac:dyDescent="0.25">
      <c r="A133" s="11"/>
      <c r="D133" s="11"/>
      <c r="E133" s="11"/>
      <c r="F133" s="11"/>
      <c r="H133" s="12"/>
      <c r="J133" s="13" t="str">
        <f>IF($A133="","",IFERROR(ROUND(((D133/E133)+(F133/60)),1),0))</f>
        <v/>
      </c>
      <c r="K133" s="14" t="str">
        <f>IF($A133="","",ROUND(((D133/'Trip'!$B$3)*'Trip'!$B$4),2))</f>
        <v/>
      </c>
    </row>
    <row r="134" spans="1:11" x14ac:dyDescent="0.25">
      <c r="A134" s="11"/>
      <c r="D134" s="11"/>
      <c r="E134" s="11"/>
      <c r="F134" s="11"/>
      <c r="H134" s="12"/>
      <c r="J134" s="13" t="str">
        <f>IF($A134="","",IFERROR(ROUND(((D134/E134)+(F134/60)),1),0))</f>
        <v/>
      </c>
      <c r="K134" s="14" t="str">
        <f>IF($A134="","",ROUND(((D134/'Trip'!$B$3)*'Trip'!$B$4),2))</f>
        <v/>
      </c>
    </row>
    <row r="135" spans="1:11" x14ac:dyDescent="0.25">
      <c r="A135" s="11"/>
      <c r="D135" s="11"/>
      <c r="E135" s="11"/>
      <c r="F135" s="11"/>
      <c r="H135" s="12"/>
      <c r="J135" s="13" t="str">
        <f>IF($A135="","",IFERROR(ROUND(((D135/E135)+(F135/60)),1),0))</f>
        <v/>
      </c>
      <c r="K135" s="14" t="str">
        <f>IF($A135="","",ROUND(((D135/'Trip'!$B$3)*'Trip'!$B$4),2))</f>
        <v/>
      </c>
    </row>
    <row r="136" spans="1:11" x14ac:dyDescent="0.25">
      <c r="A136" s="11"/>
      <c r="D136" s="11"/>
      <c r="E136" s="11"/>
      <c r="F136" s="11"/>
      <c r="H136" s="12"/>
      <c r="J136" s="13" t="str">
        <f>IF($A136="","",IFERROR(ROUND(((D136/E136)+(F136/60)),1),0))</f>
        <v/>
      </c>
      <c r="K136" s="14" t="str">
        <f>IF($A136="","",ROUND(((D136/'Trip'!$B$3)*'Trip'!$B$4),2))</f>
        <v/>
      </c>
    </row>
    <row r="137" spans="1:11" x14ac:dyDescent="0.25">
      <c r="A137" s="11"/>
      <c r="D137" s="11"/>
      <c r="E137" s="11"/>
      <c r="F137" s="11"/>
      <c r="H137" s="12"/>
      <c r="J137" s="13" t="str">
        <f>IF($A137="","",IFERROR(ROUND(((D137/E137)+(F137/60)),1),0))</f>
        <v/>
      </c>
      <c r="K137" s="14" t="str">
        <f>IF($A137="","",ROUND(((D137/'Trip'!$B$3)*'Trip'!$B$4),2))</f>
        <v/>
      </c>
    </row>
    <row r="138" spans="1:11" x14ac:dyDescent="0.25">
      <c r="A138" s="11"/>
      <c r="D138" s="11"/>
      <c r="E138" s="11"/>
      <c r="F138" s="11"/>
      <c r="H138" s="12"/>
      <c r="J138" s="13" t="str">
        <f>IF($A138="","",IFERROR(ROUND(((D138/E138)+(F138/60)),1),0))</f>
        <v/>
      </c>
      <c r="K138" s="14" t="str">
        <f>IF($A138="","",ROUND(((D138/'Trip'!$B$3)*'Trip'!$B$4),2))</f>
        <v/>
      </c>
    </row>
    <row r="139" spans="1:11" x14ac:dyDescent="0.25">
      <c r="A139" s="11"/>
      <c r="D139" s="11"/>
      <c r="E139" s="11"/>
      <c r="F139" s="11"/>
      <c r="H139" s="12"/>
      <c r="J139" s="13" t="str">
        <f>IF($A139="","",IFERROR(ROUND(((D139/E139)+(F139/60)),1),0))</f>
        <v/>
      </c>
      <c r="K139" s="14" t="str">
        <f>IF($A139="","",ROUND(((D139/'Trip'!$B$3)*'Trip'!$B$4),2))</f>
        <v/>
      </c>
    </row>
    <row r="140" spans="1:11" x14ac:dyDescent="0.25">
      <c r="A140" s="11"/>
      <c r="D140" s="11"/>
      <c r="E140" s="11"/>
      <c r="F140" s="11"/>
      <c r="H140" s="12"/>
      <c r="J140" s="13" t="str">
        <f>IF($A140="","",IFERROR(ROUND(((D140/E140)+(F140/60)),1),0))</f>
        <v/>
      </c>
      <c r="K140" s="14" t="str">
        <f>IF($A140="","",ROUND(((D140/'Trip'!$B$3)*'Trip'!$B$4),2))</f>
        <v/>
      </c>
    </row>
    <row r="141" spans="1:11" x14ac:dyDescent="0.25">
      <c r="A141" s="11"/>
      <c r="D141" s="11"/>
      <c r="E141" s="11"/>
      <c r="F141" s="11"/>
      <c r="H141" s="12"/>
      <c r="J141" s="13" t="str">
        <f>IF($A141="","",IFERROR(ROUND(((D141/E141)+(F141/60)),1),0))</f>
        <v/>
      </c>
      <c r="K141" s="14" t="str">
        <f>IF($A141="","",ROUND(((D141/'Trip'!$B$3)*'Trip'!$B$4),2))</f>
        <v/>
      </c>
    </row>
    <row r="142" spans="1:11" x14ac:dyDescent="0.25">
      <c r="A142" s="11"/>
      <c r="D142" s="11"/>
      <c r="E142" s="11"/>
      <c r="F142" s="11"/>
      <c r="H142" s="12"/>
      <c r="J142" s="13" t="str">
        <f>IF($A142="","",IFERROR(ROUND(((D142/E142)+(F142/60)),1),0))</f>
        <v/>
      </c>
      <c r="K142" s="14" t="str">
        <f>IF($A142="","",ROUND(((D142/'Trip'!$B$3)*'Trip'!$B$4),2))</f>
        <v/>
      </c>
    </row>
    <row r="143" spans="1:11" x14ac:dyDescent="0.25">
      <c r="A143" s="11"/>
      <c r="D143" s="11"/>
      <c r="E143" s="11"/>
      <c r="F143" s="11"/>
      <c r="H143" s="12"/>
      <c r="J143" s="13" t="str">
        <f>IF($A143="","",IFERROR(ROUND(((D143/E143)+(F143/60)),1),0))</f>
        <v/>
      </c>
      <c r="K143" s="14" t="str">
        <f>IF($A143="","",ROUND(((D143/'Trip'!$B$3)*'Trip'!$B$4),2))</f>
        <v/>
      </c>
    </row>
    <row r="144" spans="1:11" x14ac:dyDescent="0.25">
      <c r="A144" s="11"/>
      <c r="D144" s="11"/>
      <c r="E144" s="11"/>
      <c r="F144" s="11"/>
      <c r="H144" s="12"/>
      <c r="J144" s="13" t="str">
        <f>IF($A144="","",IFERROR(ROUND(((D144/E144)+(F144/60)),1),0))</f>
        <v/>
      </c>
      <c r="K144" s="14" t="str">
        <f>IF($A144="","",ROUND(((D144/'Trip'!$B$3)*'Trip'!$B$4),2))</f>
        <v/>
      </c>
    </row>
    <row r="145" spans="1:11" x14ac:dyDescent="0.25">
      <c r="A145" s="11"/>
      <c r="D145" s="11"/>
      <c r="E145" s="11"/>
      <c r="F145" s="11"/>
      <c r="H145" s="12"/>
      <c r="J145" s="13" t="str">
        <f>IF($A145="","",IFERROR(ROUND(((D145/E145)+(F145/60)),1),0))</f>
        <v/>
      </c>
      <c r="K145" s="14" t="str">
        <f>IF($A145="","",ROUND(((D145/'Trip'!$B$3)*'Trip'!$B$4),2))</f>
        <v/>
      </c>
    </row>
    <row r="146" spans="1:11" x14ac:dyDescent="0.25">
      <c r="A146" s="11"/>
      <c r="D146" s="11"/>
      <c r="E146" s="11"/>
      <c r="F146" s="11"/>
      <c r="H146" s="12"/>
      <c r="J146" s="13" t="str">
        <f>IF($A146="","",IFERROR(ROUND(((D146/E146)+(F146/60)),1),0))</f>
        <v/>
      </c>
      <c r="K146" s="14" t="str">
        <f>IF($A146="","",ROUND(((D146/'Trip'!$B$3)*'Trip'!$B$4),2))</f>
        <v/>
      </c>
    </row>
    <row r="147" spans="1:11" x14ac:dyDescent="0.25">
      <c r="A147" s="11"/>
      <c r="D147" s="11"/>
      <c r="E147" s="11"/>
      <c r="F147" s="11"/>
      <c r="H147" s="12"/>
      <c r="J147" s="13" t="str">
        <f>IF($A147="","",IFERROR(ROUND(((D147/E147)+(F147/60)),1),0))</f>
        <v/>
      </c>
      <c r="K147" s="14" t="str">
        <f>IF($A147="","",ROUND(((D147/'Trip'!$B$3)*'Trip'!$B$4),2))</f>
        <v/>
      </c>
    </row>
    <row r="148" spans="1:11" x14ac:dyDescent="0.25">
      <c r="A148" s="11"/>
      <c r="D148" s="11"/>
      <c r="E148" s="11"/>
      <c r="F148" s="11"/>
      <c r="H148" s="12"/>
      <c r="J148" s="13" t="str">
        <f>IF($A148="","",IFERROR(ROUND(((D148/E148)+(F148/60)),1),0))</f>
        <v/>
      </c>
      <c r="K148" s="14" t="str">
        <f>IF($A148="","",ROUND(((D148/'Trip'!$B$3)*'Trip'!$B$4),2))</f>
        <v/>
      </c>
    </row>
    <row r="149" spans="1:11" x14ac:dyDescent="0.25">
      <c r="A149" s="11"/>
      <c r="D149" s="11"/>
      <c r="E149" s="11"/>
      <c r="F149" s="11"/>
      <c r="H149" s="12"/>
      <c r="J149" s="13" t="str">
        <f>IF($A149="","",IFERROR(ROUND(((D149/E149)+(F149/60)),1),0))</f>
        <v/>
      </c>
      <c r="K149" s="14" t="str">
        <f>IF($A149="","",ROUND(((D149/'Trip'!$B$3)*'Trip'!$B$4),2))</f>
        <v/>
      </c>
    </row>
    <row r="150" spans="1:11" x14ac:dyDescent="0.25">
      <c r="A150" s="11"/>
      <c r="D150" s="11"/>
      <c r="E150" s="11"/>
      <c r="F150" s="11"/>
      <c r="H150" s="12"/>
      <c r="J150" s="13" t="str">
        <f>IF($A150="","",IFERROR(ROUND(((D150/E150)+(F150/60)),1),0))</f>
        <v/>
      </c>
      <c r="K150" s="14" t="str">
        <f>IF($A150="","",ROUND(((D150/'Trip'!$B$3)*'Trip'!$B$4),2))</f>
        <v/>
      </c>
    </row>
    <row r="151" spans="1:11" x14ac:dyDescent="0.25">
      <c r="A151" s="11"/>
      <c r="D151" s="11"/>
      <c r="E151" s="11"/>
      <c r="F151" s="11"/>
      <c r="H151" s="12"/>
      <c r="J151" s="13" t="str">
        <f>IF($A151="","",IFERROR(ROUND(((D151/E151)+(F151/60)),1),0))</f>
        <v/>
      </c>
      <c r="K151" s="14" t="str">
        <f>IF($A151="","",ROUND(((D151/'Trip'!$B$3)*'Trip'!$B$4),2))</f>
        <v/>
      </c>
    </row>
    <row r="152" spans="1:11" x14ac:dyDescent="0.25">
      <c r="A152" s="11"/>
      <c r="D152" s="11"/>
      <c r="E152" s="11"/>
      <c r="F152" s="11"/>
      <c r="H152" s="12"/>
      <c r="J152" s="13" t="str">
        <f>IF($A152="","",IFERROR(ROUND(((D152/E152)+(F152/60)),1),0))</f>
        <v/>
      </c>
      <c r="K152" s="14" t="str">
        <f>IF($A152="","",ROUND(((D152/'Trip'!$B$3)*'Trip'!$B$4),2))</f>
        <v/>
      </c>
    </row>
    <row r="153" spans="1:11" x14ac:dyDescent="0.25">
      <c r="A153" s="11"/>
      <c r="D153" s="11"/>
      <c r="E153" s="11"/>
      <c r="F153" s="11"/>
      <c r="H153" s="12"/>
      <c r="J153" s="13" t="str">
        <f>IF($A153="","",IFERROR(ROUND(((D153/E153)+(F153/60)),1),0))</f>
        <v/>
      </c>
      <c r="K153" s="14" t="str">
        <f>IF($A153="","",ROUND(((D153/'Trip'!$B$3)*'Trip'!$B$4),2))</f>
        <v/>
      </c>
    </row>
    <row r="154" spans="1:11" x14ac:dyDescent="0.25">
      <c r="A154" s="11"/>
      <c r="D154" s="11"/>
      <c r="E154" s="11"/>
      <c r="F154" s="11"/>
      <c r="H154" s="12"/>
      <c r="J154" s="13" t="str">
        <f>IF($A154="","",IFERROR(ROUND(((D154/E154)+(F154/60)),1),0))</f>
        <v/>
      </c>
      <c r="K154" s="14" t="str">
        <f>IF($A154="","",ROUND(((D154/'Trip'!$B$3)*'Trip'!$B$4),2))</f>
        <v/>
      </c>
    </row>
    <row r="155" spans="1:11" x14ac:dyDescent="0.25">
      <c r="A155" s="11"/>
      <c r="D155" s="11"/>
      <c r="E155" s="11"/>
      <c r="F155" s="11"/>
      <c r="H155" s="12"/>
      <c r="J155" s="13" t="str">
        <f>IF($A155="","",IFERROR(ROUND(((D155/E155)+(F155/60)),1),0))</f>
        <v/>
      </c>
      <c r="K155" s="14" t="str">
        <f>IF($A155="","",ROUND(((D155/'Trip'!$B$3)*'Trip'!$B$4),2))</f>
        <v/>
      </c>
    </row>
    <row r="156" spans="1:11" x14ac:dyDescent="0.25">
      <c r="A156" s="11"/>
      <c r="D156" s="11"/>
      <c r="E156" s="11"/>
      <c r="F156" s="11"/>
      <c r="H156" s="12"/>
      <c r="J156" s="13" t="str">
        <f>IF($A156="","",IFERROR(ROUND(((D156/E156)+(F156/60)),1),0))</f>
        <v/>
      </c>
      <c r="K156" s="14" t="str">
        <f>IF($A156="","",ROUND(((D156/'Trip'!$B$3)*'Trip'!$B$4),2))</f>
        <v/>
      </c>
    </row>
    <row r="157" spans="1:11" x14ac:dyDescent="0.25">
      <c r="A157" s="11"/>
      <c r="D157" s="11"/>
      <c r="E157" s="11"/>
      <c r="F157" s="11"/>
      <c r="H157" s="12"/>
      <c r="J157" s="13" t="str">
        <f>IF($A157="","",IFERROR(ROUND(((D157/E157)+(F157/60)),1),0))</f>
        <v/>
      </c>
      <c r="K157" s="14" t="str">
        <f>IF($A157="","",ROUND(((D157/'Trip'!$B$3)*'Trip'!$B$4),2))</f>
        <v/>
      </c>
    </row>
    <row r="158" spans="1:11" x14ac:dyDescent="0.25">
      <c r="A158" s="11"/>
      <c r="D158" s="11"/>
      <c r="E158" s="11"/>
      <c r="F158" s="11"/>
      <c r="H158" s="12"/>
      <c r="J158" s="13" t="str">
        <f>IF($A158="","",IFERROR(ROUND(((D158/E158)+(F158/60)),1),0))</f>
        <v/>
      </c>
      <c r="K158" s="14" t="str">
        <f>IF($A158="","",ROUND(((D158/'Trip'!$B$3)*'Trip'!$B$4),2))</f>
        <v/>
      </c>
    </row>
    <row r="159" spans="1:11" x14ac:dyDescent="0.25">
      <c r="A159" s="11"/>
      <c r="D159" s="11"/>
      <c r="E159" s="11"/>
      <c r="F159" s="11"/>
      <c r="H159" s="12"/>
      <c r="J159" s="13" t="str">
        <f>IF($A159="","",IFERROR(ROUND(((D159/E159)+(F159/60)),1),0))</f>
        <v/>
      </c>
      <c r="K159" s="14" t="str">
        <f>IF($A159="","",ROUND(((D159/'Trip'!$B$3)*'Trip'!$B$4),2))</f>
        <v/>
      </c>
    </row>
    <row r="160" spans="1:11" x14ac:dyDescent="0.25">
      <c r="A160" s="11"/>
      <c r="D160" s="11"/>
      <c r="E160" s="11"/>
      <c r="F160" s="11"/>
      <c r="H160" s="12"/>
      <c r="J160" s="13" t="str">
        <f>IF($A160="","",IFERROR(ROUND(((D160/E160)+(F160/60)),1),0))</f>
        <v/>
      </c>
      <c r="K160" s="14" t="str">
        <f>IF($A160="","",ROUND(((D160/'Trip'!$B$3)*'Trip'!$B$4),2))</f>
        <v/>
      </c>
    </row>
    <row r="161" spans="1:11" x14ac:dyDescent="0.25">
      <c r="A161" s="11"/>
      <c r="D161" s="11"/>
      <c r="E161" s="11"/>
      <c r="F161" s="11"/>
      <c r="H161" s="12"/>
      <c r="J161" s="13" t="str">
        <f>IF($A161="","",IFERROR(ROUND(((D161/E161)+(F161/60)),1),0))</f>
        <v/>
      </c>
      <c r="K161" s="14" t="str">
        <f>IF($A161="","",ROUND(((D161/'Trip'!$B$3)*'Trip'!$B$4),2))</f>
        <v/>
      </c>
    </row>
    <row r="162" spans="1:11" x14ac:dyDescent="0.25">
      <c r="A162" s="11"/>
      <c r="D162" s="11"/>
      <c r="E162" s="11"/>
      <c r="F162" s="11"/>
      <c r="H162" s="12"/>
      <c r="J162" s="13" t="str">
        <f>IF($A162="","",IFERROR(ROUND(((D162/E162)+(F162/60)),1),0))</f>
        <v/>
      </c>
      <c r="K162" s="14" t="str">
        <f>IF($A162="","",ROUND(((D162/'Trip'!$B$3)*'Trip'!$B$4),2))</f>
        <v/>
      </c>
    </row>
    <row r="163" spans="1:11" x14ac:dyDescent="0.25">
      <c r="A163" s="11"/>
      <c r="D163" s="11"/>
      <c r="E163" s="11"/>
      <c r="F163" s="11"/>
      <c r="H163" s="12"/>
      <c r="J163" s="13" t="str">
        <f>IF($A163="","",IFERROR(ROUND(((D163/E163)+(F163/60)),1),0))</f>
        <v/>
      </c>
      <c r="K163" s="14" t="str">
        <f>IF($A163="","",ROUND(((D163/'Trip'!$B$3)*'Trip'!$B$4),2))</f>
        <v/>
      </c>
    </row>
    <row r="164" spans="1:11" x14ac:dyDescent="0.25">
      <c r="A164" s="11"/>
      <c r="D164" s="11"/>
      <c r="E164" s="11"/>
      <c r="F164" s="11"/>
      <c r="H164" s="12"/>
      <c r="J164" s="13" t="str">
        <f>IF($A164="","",IFERROR(ROUND(((D164/E164)+(F164/60)),1),0))</f>
        <v/>
      </c>
      <c r="K164" s="14" t="str">
        <f>IF($A164="","",ROUND(((D164/'Trip'!$B$3)*'Trip'!$B$4),2))</f>
        <v/>
      </c>
    </row>
    <row r="165" spans="1:11" x14ac:dyDescent="0.25">
      <c r="A165" s="11"/>
      <c r="D165" s="11"/>
      <c r="E165" s="11"/>
      <c r="F165" s="11"/>
      <c r="H165" s="12"/>
      <c r="J165" s="13" t="str">
        <f>IF($A165="","",IFERROR(ROUND(((D165/E165)+(F165/60)),1),0))</f>
        <v/>
      </c>
      <c r="K165" s="14" t="str">
        <f>IF($A165="","",ROUND(((D165/'Trip'!$B$3)*'Trip'!$B$4),2))</f>
        <v/>
      </c>
    </row>
    <row r="166" spans="1:11" x14ac:dyDescent="0.25">
      <c r="A166" s="11"/>
      <c r="D166" s="11"/>
      <c r="E166" s="11"/>
      <c r="F166" s="11"/>
      <c r="H166" s="12"/>
      <c r="J166" s="13" t="str">
        <f>IF($A166="","",IFERROR(ROUND(((D166/E166)+(F166/60)),1),0))</f>
        <v/>
      </c>
      <c r="K166" s="14" t="str">
        <f>IF($A166="","",ROUND(((D166/'Trip'!$B$3)*'Trip'!$B$4),2))</f>
        <v/>
      </c>
    </row>
    <row r="167" spans="1:11" x14ac:dyDescent="0.25">
      <c r="A167" s="11"/>
      <c r="D167" s="11"/>
      <c r="E167" s="11"/>
      <c r="F167" s="11"/>
      <c r="H167" s="12"/>
      <c r="J167" s="13" t="str">
        <f>IF($A167="","",IFERROR(ROUND(((D167/E167)+(F167/60)),1),0))</f>
        <v/>
      </c>
      <c r="K167" s="14" t="str">
        <f>IF($A167="","",ROUND(((D167/'Trip'!$B$3)*'Trip'!$B$4),2))</f>
        <v/>
      </c>
    </row>
    <row r="168" spans="1:11" x14ac:dyDescent="0.25">
      <c r="A168" s="11"/>
      <c r="D168" s="11"/>
      <c r="E168" s="11"/>
      <c r="F168" s="11"/>
      <c r="H168" s="12"/>
      <c r="J168" s="13" t="str">
        <f>IF($A168="","",IFERROR(ROUND(((D168/E168)+(F168/60)),1),0))</f>
        <v/>
      </c>
      <c r="K168" s="14" t="str">
        <f>IF($A168="","",ROUND(((D168/'Trip'!$B$3)*'Trip'!$B$4),2))</f>
        <v/>
      </c>
    </row>
    <row r="169" spans="1:11" x14ac:dyDescent="0.25">
      <c r="A169" s="11"/>
      <c r="D169" s="11"/>
      <c r="E169" s="11"/>
      <c r="F169" s="11"/>
      <c r="H169" s="12"/>
      <c r="J169" s="13" t="str">
        <f>IF($A169="","",IFERROR(ROUND(((D169/E169)+(F169/60)),1),0))</f>
        <v/>
      </c>
      <c r="K169" s="14" t="str">
        <f>IF($A169="","",ROUND(((D169/'Trip'!$B$3)*'Trip'!$B$4),2))</f>
        <v/>
      </c>
    </row>
    <row r="170" spans="1:11" x14ac:dyDescent="0.25">
      <c r="A170" s="11"/>
      <c r="D170" s="11"/>
      <c r="E170" s="11"/>
      <c r="F170" s="11"/>
      <c r="H170" s="12"/>
      <c r="J170" s="13" t="str">
        <f>IF($A170="","",IFERROR(ROUND(((D170/E170)+(F170/60)),1),0))</f>
        <v/>
      </c>
      <c r="K170" s="14" t="str">
        <f>IF($A170="","",ROUND(((D170/'Trip'!$B$3)*'Trip'!$B$4),2))</f>
        <v/>
      </c>
    </row>
    <row r="171" spans="1:11" x14ac:dyDescent="0.25">
      <c r="A171" s="11"/>
      <c r="D171" s="11"/>
      <c r="E171" s="11"/>
      <c r="F171" s="11"/>
      <c r="H171" s="12"/>
      <c r="J171" s="13" t="str">
        <f>IF($A171="","",IFERROR(ROUND(((D171/E171)+(F171/60)),1),0))</f>
        <v/>
      </c>
      <c r="K171" s="14" t="str">
        <f>IF($A171="","",ROUND(((D171/'Trip'!$B$3)*'Trip'!$B$4),2))</f>
        <v/>
      </c>
    </row>
    <row r="172" spans="1:11" x14ac:dyDescent="0.25">
      <c r="A172" s="11"/>
      <c r="D172" s="11"/>
      <c r="E172" s="11"/>
      <c r="F172" s="11"/>
      <c r="H172" s="12"/>
      <c r="J172" s="13" t="str">
        <f>IF($A172="","",IFERROR(ROUND(((D172/E172)+(F172/60)),1),0))</f>
        <v/>
      </c>
      <c r="K172" s="14" t="str">
        <f>IF($A172="","",ROUND(((D172/'Trip'!$B$3)*'Trip'!$B$4),2))</f>
        <v/>
      </c>
    </row>
    <row r="173" spans="1:11" x14ac:dyDescent="0.25">
      <c r="A173" s="11"/>
      <c r="D173" s="11"/>
      <c r="E173" s="11"/>
      <c r="F173" s="11"/>
      <c r="H173" s="12"/>
      <c r="J173" s="13" t="str">
        <f>IF($A173="","",IFERROR(ROUND(((D173/E173)+(F173/60)),1),0))</f>
        <v/>
      </c>
      <c r="K173" s="14" t="str">
        <f>IF($A173="","",ROUND(((D173/'Trip'!$B$3)*'Trip'!$B$4),2))</f>
        <v/>
      </c>
    </row>
    <row r="174" spans="1:11" x14ac:dyDescent="0.25">
      <c r="A174" s="11"/>
      <c r="D174" s="11"/>
      <c r="E174" s="11"/>
      <c r="F174" s="11"/>
      <c r="H174" s="12"/>
      <c r="J174" s="13" t="str">
        <f>IF($A174="","",IFERROR(ROUND(((D174/E174)+(F174/60)),1),0))</f>
        <v/>
      </c>
      <c r="K174" s="14" t="str">
        <f>IF($A174="","",ROUND(((D174/'Trip'!$B$3)*'Trip'!$B$4),2))</f>
        <v/>
      </c>
    </row>
    <row r="175" spans="1:11" x14ac:dyDescent="0.25">
      <c r="A175" s="11"/>
      <c r="D175" s="11"/>
      <c r="E175" s="11"/>
      <c r="F175" s="11"/>
      <c r="H175" s="12"/>
      <c r="J175" s="13" t="str">
        <f>IF($A175="","",IFERROR(ROUND(((D175/E175)+(F175/60)),1),0))</f>
        <v/>
      </c>
      <c r="K175" s="14" t="str">
        <f>IF($A175="","",ROUND(((D175/'Trip'!$B$3)*'Trip'!$B$4),2))</f>
        <v/>
      </c>
    </row>
    <row r="176" spans="1:11" x14ac:dyDescent="0.25">
      <c r="A176" s="11"/>
      <c r="D176" s="11"/>
      <c r="E176" s="11"/>
      <c r="F176" s="11"/>
      <c r="H176" s="12"/>
      <c r="J176" s="13" t="str">
        <f>IF($A176="","",IFERROR(ROUND(((D176/E176)+(F176/60)),1),0))</f>
        <v/>
      </c>
      <c r="K176" s="14" t="str">
        <f>IF($A176="","",ROUND(((D176/'Trip'!$B$3)*'Trip'!$B$4),2))</f>
        <v/>
      </c>
    </row>
    <row r="177" spans="1:11" x14ac:dyDescent="0.25">
      <c r="A177" s="11"/>
      <c r="D177" s="11"/>
      <c r="E177" s="11"/>
      <c r="F177" s="11"/>
      <c r="H177" s="12"/>
      <c r="J177" s="13" t="str">
        <f>IF($A177="","",IFERROR(ROUND(((D177/E177)+(F177/60)),1),0))</f>
        <v/>
      </c>
      <c r="K177" s="14" t="str">
        <f>IF($A177="","",ROUND(((D177/'Trip'!$B$3)*'Trip'!$B$4),2))</f>
        <v/>
      </c>
    </row>
    <row r="178" spans="1:11" x14ac:dyDescent="0.25">
      <c r="A178" s="11"/>
      <c r="D178" s="11"/>
      <c r="E178" s="11"/>
      <c r="F178" s="11"/>
      <c r="H178" s="12"/>
      <c r="J178" s="13" t="str">
        <f>IF($A178="","",IFERROR(ROUND(((D178/E178)+(F178/60)),1),0))</f>
        <v/>
      </c>
      <c r="K178" s="14" t="str">
        <f>IF($A178="","",ROUND(((D178/'Trip'!$B$3)*'Trip'!$B$4),2))</f>
        <v/>
      </c>
    </row>
    <row r="179" spans="1:11" x14ac:dyDescent="0.25">
      <c r="A179" s="11"/>
      <c r="D179" s="11"/>
      <c r="E179" s="11"/>
      <c r="F179" s="11"/>
      <c r="H179" s="12"/>
      <c r="J179" s="13" t="str">
        <f>IF($A179="","",IFERROR(ROUND(((D179/E179)+(F179/60)),1),0))</f>
        <v/>
      </c>
      <c r="K179" s="14" t="str">
        <f>IF($A179="","",ROUND(((D179/'Trip'!$B$3)*'Trip'!$B$4),2))</f>
        <v/>
      </c>
    </row>
    <row r="180" spans="1:11" x14ac:dyDescent="0.25">
      <c r="A180" s="11"/>
      <c r="D180" s="11"/>
      <c r="E180" s="11"/>
      <c r="F180" s="11"/>
      <c r="H180" s="12"/>
      <c r="J180" s="13" t="str">
        <f>IF($A180="","",IFERROR(ROUND(((D180/E180)+(F180/60)),1),0))</f>
        <v/>
      </c>
      <c r="K180" s="14" t="str">
        <f>IF($A180="","",ROUND(((D180/'Trip'!$B$3)*'Trip'!$B$4),2))</f>
        <v/>
      </c>
    </row>
    <row r="181" spans="1:11" x14ac:dyDescent="0.25">
      <c r="A181" s="11"/>
      <c r="D181" s="11"/>
      <c r="E181" s="11"/>
      <c r="F181" s="11"/>
      <c r="H181" s="12"/>
      <c r="J181" s="13" t="str">
        <f>IF($A181="","",IFERROR(ROUND(((D181/E181)+(F181/60)),1),0))</f>
        <v/>
      </c>
      <c r="K181" s="14" t="str">
        <f>IF($A181="","",ROUND(((D181/'Trip'!$B$3)*'Trip'!$B$4),2))</f>
        <v/>
      </c>
    </row>
    <row r="182" spans="1:11" x14ac:dyDescent="0.25">
      <c r="A182" s="11"/>
      <c r="D182" s="11"/>
      <c r="E182" s="11"/>
      <c r="F182" s="11"/>
      <c r="H182" s="12"/>
      <c r="J182" s="13" t="str">
        <f>IF($A182="","",IFERROR(ROUND(((D182/E182)+(F182/60)),1),0))</f>
        <v/>
      </c>
      <c r="K182" s="14" t="str">
        <f>IF($A182="","",ROUND(((D182/'Trip'!$B$3)*'Trip'!$B$4),2))</f>
        <v/>
      </c>
    </row>
    <row r="183" spans="1:11" x14ac:dyDescent="0.25">
      <c r="A183" s="11"/>
      <c r="D183" s="11"/>
      <c r="E183" s="11"/>
      <c r="F183" s="11"/>
      <c r="H183" s="12"/>
      <c r="J183" s="13" t="str">
        <f>IF($A183="","",IFERROR(ROUND(((D183/E183)+(F183/60)),1),0))</f>
        <v/>
      </c>
      <c r="K183" s="14" t="str">
        <f>IF($A183="","",ROUND(((D183/'Trip'!$B$3)*'Trip'!$B$4),2))</f>
        <v/>
      </c>
    </row>
    <row r="184" spans="1:11" x14ac:dyDescent="0.25">
      <c r="A184" s="11"/>
      <c r="D184" s="11"/>
      <c r="E184" s="11"/>
      <c r="F184" s="11"/>
      <c r="H184" s="12"/>
      <c r="J184" s="13" t="str">
        <f>IF($A184="","",IFERROR(ROUND(((D184/E184)+(F184/60)),1),0))</f>
        <v/>
      </c>
      <c r="K184" s="14" t="str">
        <f>IF($A184="","",ROUND(((D184/'Trip'!$B$3)*'Trip'!$B$4),2))</f>
        <v/>
      </c>
    </row>
    <row r="185" spans="1:11" x14ac:dyDescent="0.25">
      <c r="A185" s="11"/>
      <c r="D185" s="11"/>
      <c r="E185" s="11"/>
      <c r="F185" s="11"/>
      <c r="H185" s="12"/>
      <c r="J185" s="13" t="str">
        <f>IF($A185="","",IFERROR(ROUND(((D185/E185)+(F185/60)),1),0))</f>
        <v/>
      </c>
      <c r="K185" s="14" t="str">
        <f>IF($A185="","",ROUND(((D185/'Trip'!$B$3)*'Trip'!$B$4),2))</f>
        <v/>
      </c>
    </row>
    <row r="186" spans="1:11" x14ac:dyDescent="0.25">
      <c r="A186" s="11"/>
      <c r="D186" s="11"/>
      <c r="E186" s="11"/>
      <c r="F186" s="11"/>
      <c r="H186" s="12"/>
      <c r="J186" s="13" t="str">
        <f>IF($A186="","",IFERROR(ROUND(((D186/E186)+(F186/60)),1),0))</f>
        <v/>
      </c>
      <c r="K186" s="14" t="str">
        <f>IF($A186="","",ROUND(((D186/'Trip'!$B$3)*'Trip'!$B$4),2))</f>
        <v/>
      </c>
    </row>
    <row r="187" spans="1:11" x14ac:dyDescent="0.25">
      <c r="A187" s="11"/>
      <c r="D187" s="11"/>
      <c r="E187" s="11"/>
      <c r="F187" s="11"/>
      <c r="H187" s="12"/>
      <c r="J187" s="13" t="str">
        <f>IF($A187="","",IFERROR(ROUND(((D187/E187)+(F187/60)),1),0))</f>
        <v/>
      </c>
      <c r="K187" s="14" t="str">
        <f>IF($A187="","",ROUND(((D187/'Trip'!$B$3)*'Trip'!$B$4),2))</f>
        <v/>
      </c>
    </row>
    <row r="188" spans="1:11" x14ac:dyDescent="0.25">
      <c r="A188" s="11"/>
      <c r="D188" s="11"/>
      <c r="E188" s="11"/>
      <c r="F188" s="11"/>
      <c r="H188" s="12"/>
      <c r="J188" s="13" t="str">
        <f>IF($A188="","",IFERROR(ROUND(((D188/E188)+(F188/60)),1),0))</f>
        <v/>
      </c>
      <c r="K188" s="14" t="str">
        <f>IF($A188="","",ROUND(((D188/'Trip'!$B$3)*'Trip'!$B$4),2))</f>
        <v/>
      </c>
    </row>
    <row r="189" spans="1:11" x14ac:dyDescent="0.25">
      <c r="A189" s="11"/>
      <c r="D189" s="11"/>
      <c r="E189" s="11"/>
      <c r="F189" s="11"/>
      <c r="H189" s="12"/>
      <c r="J189" s="13" t="str">
        <f>IF($A189="","",IFERROR(ROUND(((D189/E189)+(F189/60)),1),0))</f>
        <v/>
      </c>
      <c r="K189" s="14" t="str">
        <f>IF($A189="","",ROUND(((D189/'Trip'!$B$3)*'Trip'!$B$4),2))</f>
        <v/>
      </c>
    </row>
    <row r="190" spans="1:11" x14ac:dyDescent="0.25">
      <c r="A190" s="11"/>
      <c r="D190" s="11"/>
      <c r="E190" s="11"/>
      <c r="F190" s="11"/>
      <c r="H190" s="12"/>
      <c r="J190" s="13" t="str">
        <f>IF($A190="","",IFERROR(ROUND(((D190/E190)+(F190/60)),1),0))</f>
        <v/>
      </c>
      <c r="K190" s="14" t="str">
        <f>IF($A190="","",ROUND(((D190/'Trip'!$B$3)*'Trip'!$B$4),2))</f>
        <v/>
      </c>
    </row>
    <row r="191" spans="1:11" x14ac:dyDescent="0.25">
      <c r="A191" s="11"/>
      <c r="D191" s="11"/>
      <c r="E191" s="11"/>
      <c r="F191" s="11"/>
      <c r="H191" s="12"/>
      <c r="J191" s="13" t="str">
        <f>IF($A191="","",IFERROR(ROUND(((D191/E191)+(F191/60)),1),0))</f>
        <v/>
      </c>
      <c r="K191" s="14" t="str">
        <f>IF($A191="","",ROUND(((D191/'Trip'!$B$3)*'Trip'!$B$4),2))</f>
        <v/>
      </c>
    </row>
    <row r="192" spans="1:11" x14ac:dyDescent="0.25">
      <c r="A192" s="11"/>
      <c r="D192" s="11"/>
      <c r="E192" s="11"/>
      <c r="F192" s="11"/>
      <c r="H192" s="12"/>
      <c r="J192" s="13" t="str">
        <f>IF($A192="","",IFERROR(ROUND(((D192/E192)+(F192/60)),1),0))</f>
        <v/>
      </c>
      <c r="K192" s="14" t="str">
        <f>IF($A192="","",ROUND(((D192/'Trip'!$B$3)*'Trip'!$B$4),2))</f>
        <v/>
      </c>
    </row>
    <row r="193" spans="1:11" x14ac:dyDescent="0.25">
      <c r="A193" s="11"/>
      <c r="D193" s="11"/>
      <c r="E193" s="11"/>
      <c r="F193" s="11"/>
      <c r="H193" s="12"/>
      <c r="J193" s="13" t="str">
        <f>IF($A193="","",IFERROR(ROUND(((D193/E193)+(F193/60)),1),0))</f>
        <v/>
      </c>
      <c r="K193" s="14" t="str">
        <f>IF($A193="","",ROUND(((D193/'Trip'!$B$3)*'Trip'!$B$4),2))</f>
        <v/>
      </c>
    </row>
    <row r="194" spans="1:11" x14ac:dyDescent="0.25">
      <c r="A194" s="11"/>
      <c r="D194" s="11"/>
      <c r="E194" s="11"/>
      <c r="F194" s="11"/>
      <c r="H194" s="12"/>
      <c r="J194" s="13" t="str">
        <f>IF($A194="","",IFERROR(ROUND(((D194/E194)+(F194/60)),1),0))</f>
        <v/>
      </c>
      <c r="K194" s="14" t="str">
        <f>IF($A194="","",ROUND(((D194/'Trip'!$B$3)*'Trip'!$B$4),2))</f>
        <v/>
      </c>
    </row>
    <row r="195" spans="1:11" x14ac:dyDescent="0.25">
      <c r="A195" s="11"/>
      <c r="D195" s="11"/>
      <c r="E195" s="11"/>
      <c r="F195" s="11"/>
      <c r="H195" s="12"/>
      <c r="J195" s="13" t="str">
        <f>IF($A195="","",IFERROR(ROUND(((D195/E195)+(F195/60)),1),0))</f>
        <v/>
      </c>
      <c r="K195" s="14" t="str">
        <f>IF($A195="","",ROUND(((D195/'Trip'!$B$3)*'Trip'!$B$4),2))</f>
        <v/>
      </c>
    </row>
    <row r="196" spans="1:11" x14ac:dyDescent="0.25">
      <c r="A196" s="11"/>
      <c r="D196" s="11"/>
      <c r="E196" s="11"/>
      <c r="F196" s="11"/>
      <c r="H196" s="12"/>
      <c r="J196" s="13" t="str">
        <f>IF($A196="","",IFERROR(ROUND(((D196/E196)+(F196/60)),1),0))</f>
        <v/>
      </c>
      <c r="K196" s="14" t="str">
        <f>IF($A196="","",ROUND(((D196/'Trip'!$B$3)*'Trip'!$B$4),2))</f>
        <v/>
      </c>
    </row>
    <row r="197" spans="1:11" x14ac:dyDescent="0.25">
      <c r="A197" s="11"/>
      <c r="D197" s="11"/>
      <c r="E197" s="11"/>
      <c r="F197" s="11"/>
      <c r="H197" s="12"/>
      <c r="J197" s="13" t="str">
        <f>IF($A197="","",IFERROR(ROUND(((D197/E197)+(F197/60)),1),0))</f>
        <v/>
      </c>
      <c r="K197" s="14" t="str">
        <f>IF($A197="","",ROUND(((D197/'Trip'!$B$3)*'Trip'!$B$4),2))</f>
        <v/>
      </c>
    </row>
    <row r="198" spans="1:11" x14ac:dyDescent="0.25">
      <c r="A198" s="11"/>
      <c r="D198" s="11"/>
      <c r="E198" s="11"/>
      <c r="F198" s="11"/>
      <c r="H198" s="12"/>
      <c r="J198" s="13" t="str">
        <f>IF($A198="","",IFERROR(ROUND(((D198/E198)+(F198/60)),1),0))</f>
        <v/>
      </c>
      <c r="K198" s="14" t="str">
        <f>IF($A198="","",ROUND(((D198/'Trip'!$B$3)*'Trip'!$B$4),2))</f>
        <v/>
      </c>
    </row>
    <row r="199" spans="1:11" x14ac:dyDescent="0.25">
      <c r="A199" s="11"/>
      <c r="D199" s="11"/>
      <c r="E199" s="11"/>
      <c r="F199" s="11"/>
      <c r="H199" s="12"/>
      <c r="J199" s="13" t="str">
        <f>IF($A199="","",IFERROR(ROUND(((D199/E199)+(F199/60)),1),0))</f>
        <v/>
      </c>
      <c r="K199" s="14" t="str">
        <f>IF($A199="","",ROUND(((D199/'Trip'!$B$3)*'Trip'!$B$4),2))</f>
        <v/>
      </c>
    </row>
    <row r="200" spans="1:11" x14ac:dyDescent="0.25">
      <c r="A200" s="11"/>
      <c r="D200" s="11"/>
      <c r="E200" s="11"/>
      <c r="F200" s="11"/>
      <c r="H200" s="12"/>
      <c r="J200" s="13" t="str">
        <f>IF($A200="","",IFERROR(ROUND(((D200/E200)+(F200/60)),1),0))</f>
        <v/>
      </c>
      <c r="K200" s="14" t="str">
        <f>IF($A200="","",ROUND(((D200/'Trip'!$B$3)*'Trip'!$B$4),2))</f>
        <v/>
      </c>
    </row>
    <row r="201" spans="1:11" x14ac:dyDescent="0.25">
      <c r="A201" s="11"/>
      <c r="D201" s="11"/>
      <c r="E201" s="11"/>
      <c r="F201" s="11"/>
      <c r="H201" s="12"/>
      <c r="J201" s="13" t="str">
        <f>IF($A201="","",IFERROR(ROUND(((D201/E201)+(F201/60)),1),0))</f>
        <v/>
      </c>
      <c r="K201" s="14" t="str">
        <f>IF($A201="","",ROUND(((D201/'Trip'!$B$3)*'Trip'!$B$4),2))</f>
        <v/>
      </c>
    </row>
  </sheetData>
  <autoFilter ref="A1:K1"/>
  <conditionalFormatting sqref="J2:J201">
    <cfRule type="expression" dxfId="0" priority="1">
      <formula>AND(J2&lt;&gt;"",J2&gt;8)</formula>
    </cfRule>
  </conditionalFormatting>
  <dataValidations count="5">
    <dataValidation type="decimal" operator="greaterThanOrEqual" allowBlank="1" showErrorMessage="1" errorTitle="Number expected" error="Enter a number." sqref="A2:A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v>28</v>
      </c>
    </row>
    <row r="4" spans="1:2" x14ac:dyDescent="0.25">
      <c r="A4" t="s">
        <v>42</v>
      </c>
      <c r="B4" s="19">
        <v>3.6</v>
      </c>
    </row>
    <row r="5" spans="1:3" x14ac:dyDescent="0.25">
      <c r="A5" s="16" t="s">
        <v>43</v>
      </c>
      <c r="B5" s="17"/>
      <c r="C5" s="17"/>
    </row>
    <row r="6" spans="1:2" x14ac:dyDescent="0.25">
      <c r="A6" t="s">
        <v>44</v>
      </c>
      <c r="B6" s="20">
        <f>SUM('Legs'!$D$2:$D$201)</f>
        <v>1865</v>
      </c>
    </row>
    <row r="7" spans="1:2" x14ac:dyDescent="0.25">
      <c r="A7" t="s">
        <v>45</v>
      </c>
      <c r="B7" s="20">
        <f>SUM('Legs'!$J$2:$J$201)</f>
        <v>37.199999999999996</v>
      </c>
    </row>
    <row r="8" spans="1:2" x14ac:dyDescent="0.25">
      <c r="A8" t="s">
        <v>46</v>
      </c>
      <c r="B8" s="21">
        <f>SUM('Legs'!$K$2:$K$201)</f>
        <v>239.77999999999997</v>
      </c>
    </row>
    <row r="9" spans="1:2" x14ac:dyDescent="0.25">
      <c r="A9" t="s">
        <v>47</v>
      </c>
      <c r="B9" s="21">
        <f>SUM('Legs'!$H$2:$H$201)</f>
        <v>390</v>
      </c>
    </row>
    <row r="10" spans="1:2" x14ac:dyDescent="0.25">
      <c r="A10" t="s">
        <v>48</v>
      </c>
      <c r="B10" s="19">
        <v>60</v>
      </c>
    </row>
    <row r="11" spans="1:2" x14ac:dyDescent="0.25">
      <c r="A11" t="s">
        <v>49</v>
      </c>
      <c r="B11" s="21">
        <f>(('Trip'!$B$8+'Trip'!$B$9)+('Trip'!$B$10*MAX('Legs'!$A$2:$A$201)))</f>
        <v>929.78</v>
      </c>
    </row>
  </sheetData>
  <dataValidations count="2">
    <dataValidation type="decimal" operator="greaterThanOrEqual" allowBlank="1" showErrorMessage="1" errorTitle="Number expected" error="Enter a number." sqref="B10">
      <formula1>-1000000000000</formula1>
    </dataValidation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Legs</vt:lpstr>
      <vt:lpstr>Trip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