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Deals" state="visible" r:id="rId5"/>
    <sheet sheetId="3" name="Splits" state="visible" r:id="rId6"/>
  </sheets>
  <calcPr calcId="171027" fullCalcOnLoad="1"/>
</workbook>
</file>

<file path=xl/sharedStrings.xml><?xml version="1.0" encoding="utf-8"?>
<sst xmlns="http://schemas.openxmlformats.org/spreadsheetml/2006/main" count="52" uniqueCount="47">
  <si>
    <t>Commission Split Calculator</t>
  </si>
  <si>
    <t>A free commission split calculator for real estate teams: compute agent, team, and brokerage splits with cap tracking in Sheets or Excel.</t>
  </si>
  <si>
    <t>Quick start</t>
  </si>
  <si>
    <t>Open the Deals tab and replace the sample rows with your own — one row per entry. Formulas fill in automatically for new rows.</t>
  </si>
  <si>
    <t>Replace Agent A/B/C with names in the dropdown and on the Splits tab. Team leads usually carry a bigger team split than agent-sourced deals.</t>
  </si>
  <si>
    <t>Cap remaining tracks the brokerage cap; once it hits 0, set the brokerage split to 0 for the rest of the year.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</si>
  <si>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</si>
  <si>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</si>
  <si>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</si>
  <si>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</si>
  <si>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</si>
  <si>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</si>
  <si>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</si>
  <si>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Close date</t>
  </si>
  <si>
    <t>Agent</t>
  </si>
  <si>
    <t>Property</t>
  </si>
  <si>
    <t>Gross commission</t>
  </si>
  <si>
    <t>Lead source</t>
  </si>
  <si>
    <t>Brokerage share</t>
  </si>
  <si>
    <t>Team share</t>
  </si>
  <si>
    <t>Agent net</t>
  </si>
  <si>
    <t>Agent A</t>
  </si>
  <si>
    <t>14 Cedar Ave</t>
  </si>
  <si>
    <t>Team lead</t>
  </si>
  <si>
    <t>Agent B</t>
  </si>
  <si>
    <t>22 Willow Ct</t>
  </si>
  <si>
    <t>Agent own</t>
  </si>
  <si>
    <t>905 Ridge Rd</t>
  </si>
  <si>
    <t>Agent C</t>
  </si>
  <si>
    <t>77 Orchard Ln</t>
  </si>
  <si>
    <t>3 Bay Rd</t>
  </si>
  <si>
    <t>Item</t>
  </si>
  <si>
    <t>Value</t>
  </si>
  <si>
    <t>Notes</t>
  </si>
  <si>
    <t>Splits</t>
  </si>
  <si>
    <t>Brokerage split</t>
  </si>
  <si>
    <t>Share of gross to the brokerage (before cap).</t>
  </si>
  <si>
    <t>Team split on team leads</t>
  </si>
  <si>
    <t>Team split on own leads</t>
  </si>
  <si>
    <t>Cap</t>
  </si>
  <si>
    <t>Brokerage cap per year</t>
  </si>
  <si>
    <t>Paid toward cap</t>
  </si>
  <si>
    <t>Cap remaining</t>
  </si>
  <si>
    <t>Agent totals</t>
  </si>
  <si>
    <t>Agent A net</t>
  </si>
  <si>
    <t>Agent B net</t>
  </si>
  <si>
    <t>Agent C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</si>
</sst>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mmm d, yyyy"/>
    <numFmt numFmtId="165" formatCode="&quot;$&quot;#,##0.00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6" fontId="0" fillId="2" borderId="1" xfId="0" applyNumberFormat="1" applyFill="1" applyBorder="1"/>
    <xf numFmtId="0" fontId="6" fillId="0" borderId="0" xfId="0" applyFont="1" applyAlignment="1">
      <alignment wrapText="1"/>
    </xf>
    <xf numFmtId="165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9" customWidth="1"/>
    <col min="5" max="5" width="16" customWidth="1"/>
    <col min="6" max="6" width="18" customWidth="1"/>
    <col min="7" max="8" width="14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s="11">
        <v>46248</v>
      </c>
      <c r="B2" t="s">
        <v>21</v>
      </c>
      <c r="C2" t="s">
        <v>22</v>
      </c>
      <c r="D2" s="12">
        <v>12000</v>
      </c>
      <c r="E2" t="s">
        <v>23</v>
      </c>
      <c r="F2" s="13">
        <f>IF($A2="","",ROUND((D2*'Splits'!$B$3),2))</f>
        <v>2400</v>
      </c>
      <c r="G2" s="13">
        <f>IF($A2="","",ROUND(((D2-F2)*IF((E2="Team lead"),'Splits'!$B$4,'Splits'!$B$5)),2))</f>
        <v>4800</v>
      </c>
      <c r="H2" s="13">
        <f>IF($A2="","",((D2-F2)-G2))</f>
        <v>4800</v>
      </c>
    </row>
    <row r="3" spans="1:8" x14ac:dyDescent="0.25">
      <c r="A3" s="11">
        <v>46267</v>
      </c>
      <c r="B3" t="s">
        <v>24</v>
      </c>
      <c r="C3" t="s">
        <v>25</v>
      </c>
      <c r="D3" s="12">
        <v>8400</v>
      </c>
      <c r="E3" t="s">
        <v>26</v>
      </c>
      <c r="F3" s="13">
        <f>IF($A3="","",ROUND((D3*'Splits'!$B$3),2))</f>
        <v>1680</v>
      </c>
      <c r="G3" s="13">
        <f>IF($A3="","",ROUND(((D3-F3)*IF((E3="Team lead"),'Splits'!$B$4,'Splits'!$B$5)),2))</f>
        <v>1344</v>
      </c>
      <c r="H3" s="13">
        <f>IF($A3="","",((D3-F3)-G3))</f>
        <v>5376</v>
      </c>
    </row>
    <row r="4" spans="1:8" x14ac:dyDescent="0.25">
      <c r="A4" s="11">
        <v>46278</v>
      </c>
      <c r="B4" t="s">
        <v>21</v>
      </c>
      <c r="C4" t="s">
        <v>27</v>
      </c>
      <c r="D4" s="12">
        <v>15600</v>
      </c>
      <c r="E4" t="s">
        <v>23</v>
      </c>
      <c r="F4" s="13">
        <f>IF($A4="","",ROUND((D4*'Splits'!$B$3),2))</f>
        <v>3120</v>
      </c>
      <c r="G4" s="13">
        <f>IF($A4="","",ROUND(((D4-F4)*IF((E4="Team lead"),'Splits'!$B$4,'Splits'!$B$5)),2))</f>
        <v>6240</v>
      </c>
      <c r="H4" s="13">
        <f>IF($A4="","",((D4-F4)-G4))</f>
        <v>6240</v>
      </c>
    </row>
    <row r="5" spans="1:8" x14ac:dyDescent="0.25">
      <c r="A5" s="11">
        <v>46296</v>
      </c>
      <c r="B5" t="s">
        <v>28</v>
      </c>
      <c r="C5" t="s">
        <v>29</v>
      </c>
      <c r="D5" s="12">
        <v>9600</v>
      </c>
      <c r="E5" t="s">
        <v>23</v>
      </c>
      <c r="F5" s="13">
        <f>IF($A5="","",ROUND((D5*'Splits'!$B$3),2))</f>
        <v>1920</v>
      </c>
      <c r="G5" s="13">
        <f>IF($A5="","",ROUND(((D5-F5)*IF((E5="Team lead"),'Splits'!$B$4,'Splits'!$B$5)),2))</f>
        <v>3840</v>
      </c>
      <c r="H5" s="13">
        <f>IF($A5="","",((D5-F5)-G5))</f>
        <v>3840</v>
      </c>
    </row>
    <row r="6" spans="1:8" x14ac:dyDescent="0.25">
      <c r="A6" s="11">
        <v>46305</v>
      </c>
      <c r="B6" t="s">
        <v>24</v>
      </c>
      <c r="C6" t="s">
        <v>30</v>
      </c>
      <c r="D6" s="12">
        <v>11250</v>
      </c>
      <c r="E6" t="s">
        <v>23</v>
      </c>
      <c r="F6" s="13">
        <f>IF($A6="","",ROUND((D6*'Splits'!$B$3),2))</f>
        <v>2250</v>
      </c>
      <c r="G6" s="13">
        <f>IF($A6="","",ROUND(((D6-F6)*IF((E6="Team lead"),'Splits'!$B$4,'Splits'!$B$5)),2))</f>
        <v>4500</v>
      </c>
      <c r="H6" s="13">
        <f>IF($A6="","",((D6-F6)-G6))</f>
        <v>4500</v>
      </c>
    </row>
    <row r="7" spans="1:8" x14ac:dyDescent="0.25">
      <c r="A7" s="11"/>
      <c r="D7" s="12"/>
      <c r="F7" s="13" t="str">
        <f>IF($A7="","",ROUND((D7*'Splits'!$B$3),2))</f>
        <v/>
      </c>
      <c r="G7" s="13" t="str">
        <f>IF($A7="","",ROUND(((D7-F7)*IF((E7="Team lead"),'Splits'!$B$4,'Splits'!$B$5)),2))</f>
        <v/>
      </c>
      <c r="H7" s="13" t="str">
        <f>IF($A7="","",((D7-F7)-G7))</f>
        <v/>
      </c>
    </row>
    <row r="8" spans="1:8" x14ac:dyDescent="0.25">
      <c r="A8" s="11"/>
      <c r="D8" s="12"/>
      <c r="F8" s="13" t="str">
        <f>IF($A8="","",ROUND((D8*'Splits'!$B$3),2))</f>
        <v/>
      </c>
      <c r="G8" s="13" t="str">
        <f>IF($A8="","",ROUND(((D8-F8)*IF((E8="Team lead"),'Splits'!$B$4,'Splits'!$B$5)),2))</f>
        <v/>
      </c>
      <c r="H8" s="13" t="str">
        <f>IF($A8="","",((D8-F8)-G8))</f>
        <v/>
      </c>
    </row>
    <row r="9" spans="1:8" x14ac:dyDescent="0.25">
      <c r="A9" s="11"/>
      <c r="D9" s="12"/>
      <c r="F9" s="13" t="str">
        <f>IF($A9="","",ROUND((D9*'Splits'!$B$3),2))</f>
        <v/>
      </c>
      <c r="G9" s="13" t="str">
        <f>IF($A9="","",ROUND(((D9-F9)*IF((E9="Team lead"),'Splits'!$B$4,'Splits'!$B$5)),2))</f>
        <v/>
      </c>
      <c r="H9" s="13" t="str">
        <f>IF($A9="","",((D9-F9)-G9))</f>
        <v/>
      </c>
    </row>
    <row r="10" spans="1:8" x14ac:dyDescent="0.25">
      <c r="A10" s="11"/>
      <c r="D10" s="12"/>
      <c r="F10" s="13" t="str">
        <f>IF($A10="","",ROUND((D10*'Splits'!$B$3),2))</f>
        <v/>
      </c>
      <c r="G10" s="13" t="str">
        <f>IF($A10="","",ROUND(((D10-F10)*IF((E10="Team lead"),'Splits'!$B$4,'Splits'!$B$5)),2))</f>
        <v/>
      </c>
      <c r="H10" s="13" t="str">
        <f>IF($A10="","",((D10-F10)-G10))</f>
        <v/>
      </c>
    </row>
    <row r="11" spans="1:8" x14ac:dyDescent="0.25">
      <c r="A11" s="11"/>
      <c r="D11" s="12"/>
      <c r="F11" s="13" t="str">
        <f>IF($A11="","",ROUND((D11*'Splits'!$B$3),2))</f>
        <v/>
      </c>
      <c r="G11" s="13" t="str">
        <f>IF($A11="","",ROUND(((D11-F11)*IF((E11="Team lead"),'Splits'!$B$4,'Splits'!$B$5)),2))</f>
        <v/>
      </c>
      <c r="H11" s="13" t="str">
        <f>IF($A11="","",((D11-F11)-G11))</f>
        <v/>
      </c>
    </row>
    <row r="12" spans="1:8" x14ac:dyDescent="0.25">
      <c r="A12" s="11"/>
      <c r="D12" s="12"/>
      <c r="F12" s="13" t="str">
        <f>IF($A12="","",ROUND((D12*'Splits'!$B$3),2))</f>
        <v/>
      </c>
      <c r="G12" s="13" t="str">
        <f>IF($A12="","",ROUND(((D12-F12)*IF((E12="Team lead"),'Splits'!$B$4,'Splits'!$B$5)),2))</f>
        <v/>
      </c>
      <c r="H12" s="13" t="str">
        <f>IF($A12="","",((D12-F12)-G12))</f>
        <v/>
      </c>
    </row>
    <row r="13" spans="1:8" x14ac:dyDescent="0.25">
      <c r="A13" s="11"/>
      <c r="D13" s="12"/>
      <c r="F13" s="13" t="str">
        <f>IF($A13="","",ROUND((D13*'Splits'!$B$3),2))</f>
        <v/>
      </c>
      <c r="G13" s="13" t="str">
        <f>IF($A13="","",ROUND(((D13-F13)*IF((E13="Team lead"),'Splits'!$B$4,'Splits'!$B$5)),2))</f>
        <v/>
      </c>
      <c r="H13" s="13" t="str">
        <f>IF($A13="","",((D13-F13)-G13))</f>
        <v/>
      </c>
    </row>
    <row r="14" spans="1:8" x14ac:dyDescent="0.25">
      <c r="A14" s="11"/>
      <c r="D14" s="12"/>
      <c r="F14" s="13" t="str">
        <f>IF($A14="","",ROUND((D14*'Splits'!$B$3),2))</f>
        <v/>
      </c>
      <c r="G14" s="13" t="str">
        <f>IF($A14="","",ROUND(((D14-F14)*IF((E14="Team lead"),'Splits'!$B$4,'Splits'!$B$5)),2))</f>
        <v/>
      </c>
      <c r="H14" s="13" t="str">
        <f>IF($A14="","",((D14-F14)-G14))</f>
        <v/>
      </c>
    </row>
    <row r="15" spans="1:8" x14ac:dyDescent="0.25">
      <c r="A15" s="11"/>
      <c r="D15" s="12"/>
      <c r="F15" s="13" t="str">
        <f>IF($A15="","",ROUND((D15*'Splits'!$B$3),2))</f>
        <v/>
      </c>
      <c r="G15" s="13" t="str">
        <f>IF($A15="","",ROUND(((D15-F15)*IF((E15="Team lead"),'Splits'!$B$4,'Splits'!$B$5)),2))</f>
        <v/>
      </c>
      <c r="H15" s="13" t="str">
        <f>IF($A15="","",((D15-F15)-G15))</f>
        <v/>
      </c>
    </row>
    <row r="16" spans="1:8" x14ac:dyDescent="0.25">
      <c r="A16" s="11"/>
      <c r="D16" s="12"/>
      <c r="F16" s="13" t="str">
        <f>IF($A16="","",ROUND((D16*'Splits'!$B$3),2))</f>
        <v/>
      </c>
      <c r="G16" s="13" t="str">
        <f>IF($A16="","",ROUND(((D16-F16)*IF((E16="Team lead"),'Splits'!$B$4,'Splits'!$B$5)),2))</f>
        <v/>
      </c>
      <c r="H16" s="13" t="str">
        <f>IF($A16="","",((D16-F16)-G16))</f>
        <v/>
      </c>
    </row>
    <row r="17" spans="1:8" x14ac:dyDescent="0.25">
      <c r="A17" s="11"/>
      <c r="D17" s="12"/>
      <c r="F17" s="13" t="str">
        <f>IF($A17="","",ROUND((D17*'Splits'!$B$3),2))</f>
        <v/>
      </c>
      <c r="G17" s="13" t="str">
        <f>IF($A17="","",ROUND(((D17-F17)*IF((E17="Team lead"),'Splits'!$B$4,'Splits'!$B$5)),2))</f>
        <v/>
      </c>
      <c r="H17" s="13" t="str">
        <f>IF($A17="","",((D17-F17)-G17))</f>
        <v/>
      </c>
    </row>
    <row r="18" spans="1:8" x14ac:dyDescent="0.25">
      <c r="A18" s="11"/>
      <c r="D18" s="12"/>
      <c r="F18" s="13" t="str">
        <f>IF($A18="","",ROUND((D18*'Splits'!$B$3),2))</f>
        <v/>
      </c>
      <c r="G18" s="13" t="str">
        <f>IF($A18="","",ROUND(((D18-F18)*IF((E18="Team lead"),'Splits'!$B$4,'Splits'!$B$5)),2))</f>
        <v/>
      </c>
      <c r="H18" s="13" t="str">
        <f>IF($A18="","",((D18-F18)-G18))</f>
        <v/>
      </c>
    </row>
    <row r="19" spans="1:8" x14ac:dyDescent="0.25">
      <c r="A19" s="11"/>
      <c r="D19" s="12"/>
      <c r="F19" s="13" t="str">
        <f>IF($A19="","",ROUND((D19*'Splits'!$B$3),2))</f>
        <v/>
      </c>
      <c r="G19" s="13" t="str">
        <f>IF($A19="","",ROUND(((D19-F19)*IF((E19="Team lead"),'Splits'!$B$4,'Splits'!$B$5)),2))</f>
        <v/>
      </c>
      <c r="H19" s="13" t="str">
        <f>IF($A19="","",((D19-F19)-G19))</f>
        <v/>
      </c>
    </row>
    <row r="20" spans="1:8" x14ac:dyDescent="0.25">
      <c r="A20" s="11"/>
      <c r="D20" s="12"/>
      <c r="F20" s="13" t="str">
        <f>IF($A20="","",ROUND((D20*'Splits'!$B$3),2))</f>
        <v/>
      </c>
      <c r="G20" s="13" t="str">
        <f>IF($A20="","",ROUND(((D20-F20)*IF((E20="Team lead"),'Splits'!$B$4,'Splits'!$B$5)),2))</f>
        <v/>
      </c>
      <c r="H20" s="13" t="str">
        <f>IF($A20="","",((D20-F20)-G20))</f>
        <v/>
      </c>
    </row>
    <row r="21" spans="1:8" x14ac:dyDescent="0.25">
      <c r="A21" s="11"/>
      <c r="D21" s="12"/>
      <c r="F21" s="13" t="str">
        <f>IF($A21="","",ROUND((D21*'Splits'!$B$3),2))</f>
        <v/>
      </c>
      <c r="G21" s="13" t="str">
        <f>IF($A21="","",ROUND(((D21-F21)*IF((E21="Team lead"),'Splits'!$B$4,'Splits'!$B$5)),2))</f>
        <v/>
      </c>
      <c r="H21" s="13" t="str">
        <f>IF($A21="","",((D21-F21)-G21))</f>
        <v/>
      </c>
    </row>
    <row r="22" spans="1:8" x14ac:dyDescent="0.25">
      <c r="A22" s="11"/>
      <c r="D22" s="12"/>
      <c r="F22" s="13" t="str">
        <f>IF($A22="","",ROUND((D22*'Splits'!$B$3),2))</f>
        <v/>
      </c>
      <c r="G22" s="13" t="str">
        <f>IF($A22="","",ROUND(((D22-F22)*IF((E22="Team lead"),'Splits'!$B$4,'Splits'!$B$5)),2))</f>
        <v/>
      </c>
      <c r="H22" s="13" t="str">
        <f>IF($A22="","",((D22-F22)-G22))</f>
        <v/>
      </c>
    </row>
    <row r="23" spans="1:8" x14ac:dyDescent="0.25">
      <c r="A23" s="11"/>
      <c r="D23" s="12"/>
      <c r="F23" s="13" t="str">
        <f>IF($A23="","",ROUND((D23*'Splits'!$B$3),2))</f>
        <v/>
      </c>
      <c r="G23" s="13" t="str">
        <f>IF($A23="","",ROUND(((D23-F23)*IF((E23="Team lead"),'Splits'!$B$4,'Splits'!$B$5)),2))</f>
        <v/>
      </c>
      <c r="H23" s="13" t="str">
        <f>IF($A23="","",((D23-F23)-G23))</f>
        <v/>
      </c>
    </row>
    <row r="24" spans="1:8" x14ac:dyDescent="0.25">
      <c r="A24" s="11"/>
      <c r="D24" s="12"/>
      <c r="F24" s="13" t="str">
        <f>IF($A24="","",ROUND((D24*'Splits'!$B$3),2))</f>
        <v/>
      </c>
      <c r="G24" s="13" t="str">
        <f>IF($A24="","",ROUND(((D24-F24)*IF((E24="Team lead"),'Splits'!$B$4,'Splits'!$B$5)),2))</f>
        <v/>
      </c>
      <c r="H24" s="13" t="str">
        <f>IF($A24="","",((D24-F24)-G24))</f>
        <v/>
      </c>
    </row>
    <row r="25" spans="1:8" x14ac:dyDescent="0.25">
      <c r="A25" s="11"/>
      <c r="D25" s="12"/>
      <c r="F25" s="13" t="str">
        <f>IF($A25="","",ROUND((D25*'Splits'!$B$3),2))</f>
        <v/>
      </c>
      <c r="G25" s="13" t="str">
        <f>IF($A25="","",ROUND(((D25-F25)*IF((E25="Team lead"),'Splits'!$B$4,'Splits'!$B$5)),2))</f>
        <v/>
      </c>
      <c r="H25" s="13" t="str">
        <f>IF($A25="","",((D25-F25)-G25))</f>
        <v/>
      </c>
    </row>
    <row r="26" spans="1:8" x14ac:dyDescent="0.25">
      <c r="A26" s="11"/>
      <c r="D26" s="12"/>
      <c r="F26" s="13" t="str">
        <f>IF($A26="","",ROUND((D26*'Splits'!$B$3),2))</f>
        <v/>
      </c>
      <c r="G26" s="13" t="str">
        <f>IF($A26="","",ROUND(((D26-F26)*IF((E26="Team lead"),'Splits'!$B$4,'Splits'!$B$5)),2))</f>
        <v/>
      </c>
      <c r="H26" s="13" t="str">
        <f>IF($A26="","",((D26-F26)-G26))</f>
        <v/>
      </c>
    </row>
    <row r="27" spans="1:8" x14ac:dyDescent="0.25">
      <c r="A27" s="11"/>
      <c r="D27" s="12"/>
      <c r="F27" s="13" t="str">
        <f>IF($A27="","",ROUND((D27*'Splits'!$B$3),2))</f>
        <v/>
      </c>
      <c r="G27" s="13" t="str">
        <f>IF($A27="","",ROUND(((D27-F27)*IF((E27="Team lead"),'Splits'!$B$4,'Splits'!$B$5)),2))</f>
        <v/>
      </c>
      <c r="H27" s="13" t="str">
        <f>IF($A27="","",((D27-F27)-G27))</f>
        <v/>
      </c>
    </row>
    <row r="28" spans="1:8" x14ac:dyDescent="0.25">
      <c r="A28" s="11"/>
      <c r="D28" s="12"/>
      <c r="F28" s="13" t="str">
        <f>IF($A28="","",ROUND((D28*'Splits'!$B$3),2))</f>
        <v/>
      </c>
      <c r="G28" s="13" t="str">
        <f>IF($A28="","",ROUND(((D28-F28)*IF((E28="Team lead"),'Splits'!$B$4,'Splits'!$B$5)),2))</f>
        <v/>
      </c>
      <c r="H28" s="13" t="str">
        <f>IF($A28="","",((D28-F28)-G28))</f>
        <v/>
      </c>
    </row>
    <row r="29" spans="1:8" x14ac:dyDescent="0.25">
      <c r="A29" s="11"/>
      <c r="D29" s="12"/>
      <c r="F29" s="13" t="str">
        <f>IF($A29="","",ROUND((D29*'Splits'!$B$3),2))</f>
        <v/>
      </c>
      <c r="G29" s="13" t="str">
        <f>IF($A29="","",ROUND(((D29-F29)*IF((E29="Team lead"),'Splits'!$B$4,'Splits'!$B$5)),2))</f>
        <v/>
      </c>
      <c r="H29" s="13" t="str">
        <f>IF($A29="","",((D29-F29)-G29))</f>
        <v/>
      </c>
    </row>
    <row r="30" spans="1:8" x14ac:dyDescent="0.25">
      <c r="A30" s="11"/>
      <c r="D30" s="12"/>
      <c r="F30" s="13" t="str">
        <f>IF($A30="","",ROUND((D30*'Splits'!$B$3),2))</f>
        <v/>
      </c>
      <c r="G30" s="13" t="str">
        <f>IF($A30="","",ROUND(((D30-F30)*IF((E30="Team lead"),'Splits'!$B$4,'Splits'!$B$5)),2))</f>
        <v/>
      </c>
      <c r="H30" s="13" t="str">
        <f>IF($A30="","",((D30-F30)-G30))</f>
        <v/>
      </c>
    </row>
    <row r="31" spans="1:8" x14ac:dyDescent="0.25">
      <c r="A31" s="11"/>
      <c r="D31" s="12"/>
      <c r="F31" s="13" t="str">
        <f>IF($A31="","",ROUND((D31*'Splits'!$B$3),2))</f>
        <v/>
      </c>
      <c r="G31" s="13" t="str">
        <f>IF($A31="","",ROUND(((D31-F31)*IF((E31="Team lead"),'Splits'!$B$4,'Splits'!$B$5)),2))</f>
        <v/>
      </c>
      <c r="H31" s="13" t="str">
        <f>IF($A31="","",((D31-F31)-G31))</f>
        <v/>
      </c>
    </row>
    <row r="32" spans="1:8" x14ac:dyDescent="0.25">
      <c r="A32" s="11"/>
      <c r="D32" s="12"/>
      <c r="F32" s="13" t="str">
        <f>IF($A32="","",ROUND((D32*'Splits'!$B$3),2))</f>
        <v/>
      </c>
      <c r="G32" s="13" t="str">
        <f>IF($A32="","",ROUND(((D32-F32)*IF((E32="Team lead"),'Splits'!$B$4,'Splits'!$B$5)),2))</f>
        <v/>
      </c>
      <c r="H32" s="13" t="str">
        <f>IF($A32="","",((D32-F32)-G32))</f>
        <v/>
      </c>
    </row>
    <row r="33" spans="1:8" x14ac:dyDescent="0.25">
      <c r="A33" s="11"/>
      <c r="D33" s="12"/>
      <c r="F33" s="13" t="str">
        <f>IF($A33="","",ROUND((D33*'Splits'!$B$3),2))</f>
        <v/>
      </c>
      <c r="G33" s="13" t="str">
        <f>IF($A33="","",ROUND(((D33-F33)*IF((E33="Team lead"),'Splits'!$B$4,'Splits'!$B$5)),2))</f>
        <v/>
      </c>
      <c r="H33" s="13" t="str">
        <f>IF($A33="","",((D33-F33)-G33))</f>
        <v/>
      </c>
    </row>
    <row r="34" spans="1:8" x14ac:dyDescent="0.25">
      <c r="A34" s="11"/>
      <c r="D34" s="12"/>
      <c r="F34" s="13" t="str">
        <f>IF($A34="","",ROUND((D34*'Splits'!$B$3),2))</f>
        <v/>
      </c>
      <c r="G34" s="13" t="str">
        <f>IF($A34="","",ROUND(((D34-F34)*IF((E34="Team lead"),'Splits'!$B$4,'Splits'!$B$5)),2))</f>
        <v/>
      </c>
      <c r="H34" s="13" t="str">
        <f>IF($A34="","",((D34-F34)-G34))</f>
        <v/>
      </c>
    </row>
    <row r="35" spans="1:8" x14ac:dyDescent="0.25">
      <c r="A35" s="11"/>
      <c r="D35" s="12"/>
      <c r="F35" s="13" t="str">
        <f>IF($A35="","",ROUND((D35*'Splits'!$B$3),2))</f>
        <v/>
      </c>
      <c r="G35" s="13" t="str">
        <f>IF($A35="","",ROUND(((D35-F35)*IF((E35="Team lead"),'Splits'!$B$4,'Splits'!$B$5)),2))</f>
        <v/>
      </c>
      <c r="H35" s="13" t="str">
        <f>IF($A35="","",((D35-F35)-G35))</f>
        <v/>
      </c>
    </row>
    <row r="36" spans="1:8" x14ac:dyDescent="0.25">
      <c r="A36" s="11"/>
      <c r="D36" s="12"/>
      <c r="F36" s="13" t="str">
        <f>IF($A36="","",ROUND((D36*'Splits'!$B$3),2))</f>
        <v/>
      </c>
      <c r="G36" s="13" t="str">
        <f>IF($A36="","",ROUND(((D36-F36)*IF((E36="Team lead"),'Splits'!$B$4,'Splits'!$B$5)),2))</f>
        <v/>
      </c>
      <c r="H36" s="13" t="str">
        <f>IF($A36="","",((D36-F36)-G36))</f>
        <v/>
      </c>
    </row>
    <row r="37" spans="1:8" x14ac:dyDescent="0.25">
      <c r="A37" s="11"/>
      <c r="D37" s="12"/>
      <c r="F37" s="13" t="str">
        <f>IF($A37="","",ROUND((D37*'Splits'!$B$3),2))</f>
        <v/>
      </c>
      <c r="G37" s="13" t="str">
        <f>IF($A37="","",ROUND(((D37-F37)*IF((E37="Team lead"),'Splits'!$B$4,'Splits'!$B$5)),2))</f>
        <v/>
      </c>
      <c r="H37" s="13" t="str">
        <f>IF($A37="","",((D37-F37)-G37))</f>
        <v/>
      </c>
    </row>
    <row r="38" spans="1:8" x14ac:dyDescent="0.25">
      <c r="A38" s="11"/>
      <c r="D38" s="12"/>
      <c r="F38" s="13" t="str">
        <f>IF($A38="","",ROUND((D38*'Splits'!$B$3),2))</f>
        <v/>
      </c>
      <c r="G38" s="13" t="str">
        <f>IF($A38="","",ROUND(((D38-F38)*IF((E38="Team lead"),'Splits'!$B$4,'Splits'!$B$5)),2))</f>
        <v/>
      </c>
      <c r="H38" s="13" t="str">
        <f>IF($A38="","",((D38-F38)-G38))</f>
        <v/>
      </c>
    </row>
    <row r="39" spans="1:8" x14ac:dyDescent="0.25">
      <c r="A39" s="11"/>
      <c r="D39" s="12"/>
      <c r="F39" s="13" t="str">
        <f>IF($A39="","",ROUND((D39*'Splits'!$B$3),2))</f>
        <v/>
      </c>
      <c r="G39" s="13" t="str">
        <f>IF($A39="","",ROUND(((D39-F39)*IF((E39="Team lead"),'Splits'!$B$4,'Splits'!$B$5)),2))</f>
        <v/>
      </c>
      <c r="H39" s="13" t="str">
        <f>IF($A39="","",((D39-F39)-G39))</f>
        <v/>
      </c>
    </row>
    <row r="40" spans="1:8" x14ac:dyDescent="0.25">
      <c r="A40" s="11"/>
      <c r="D40" s="12"/>
      <c r="F40" s="13" t="str">
        <f>IF($A40="","",ROUND((D40*'Splits'!$B$3),2))</f>
        <v/>
      </c>
      <c r="G40" s="13" t="str">
        <f>IF($A40="","",ROUND(((D40-F40)*IF((E40="Team lead"),'Splits'!$B$4,'Splits'!$B$5)),2))</f>
        <v/>
      </c>
      <c r="H40" s="13" t="str">
        <f>IF($A40="","",((D40-F40)-G40))</f>
        <v/>
      </c>
    </row>
    <row r="41" spans="1:8" x14ac:dyDescent="0.25">
      <c r="A41" s="11"/>
      <c r="D41" s="12"/>
      <c r="F41" s="13" t="str">
        <f>IF($A41="","",ROUND((D41*'Splits'!$B$3),2))</f>
        <v/>
      </c>
      <c r="G41" s="13" t="str">
        <f>IF($A41="","",ROUND(((D41-F41)*IF((E41="Team lead"),'Splits'!$B$4,'Splits'!$B$5)),2))</f>
        <v/>
      </c>
      <c r="H41" s="13" t="str">
        <f>IF($A41="","",((D41-F41)-G41))</f>
        <v/>
      </c>
    </row>
    <row r="42" spans="1:8" x14ac:dyDescent="0.25">
      <c r="A42" s="11"/>
      <c r="D42" s="12"/>
      <c r="F42" s="13" t="str">
        <f>IF($A42="","",ROUND((D42*'Splits'!$B$3),2))</f>
        <v/>
      </c>
      <c r="G42" s="13" t="str">
        <f>IF($A42="","",ROUND(((D42-F42)*IF((E42="Team lead"),'Splits'!$B$4,'Splits'!$B$5)),2))</f>
        <v/>
      </c>
      <c r="H42" s="13" t="str">
        <f>IF($A42="","",((D42-F42)-G42))</f>
        <v/>
      </c>
    </row>
    <row r="43" spans="1:8" x14ac:dyDescent="0.25">
      <c r="A43" s="11"/>
      <c r="D43" s="12"/>
      <c r="F43" s="13" t="str">
        <f>IF($A43="","",ROUND((D43*'Splits'!$B$3),2))</f>
        <v/>
      </c>
      <c r="G43" s="13" t="str">
        <f>IF($A43="","",ROUND(((D43-F43)*IF((E43="Team lead"),'Splits'!$B$4,'Splits'!$B$5)),2))</f>
        <v/>
      </c>
      <c r="H43" s="13" t="str">
        <f>IF($A43="","",((D43-F43)-G43))</f>
        <v/>
      </c>
    </row>
    <row r="44" spans="1:8" x14ac:dyDescent="0.25">
      <c r="A44" s="11"/>
      <c r="D44" s="12"/>
      <c r="F44" s="13" t="str">
        <f>IF($A44="","",ROUND((D44*'Splits'!$B$3),2))</f>
        <v/>
      </c>
      <c r="G44" s="13" t="str">
        <f>IF($A44="","",ROUND(((D44-F44)*IF((E44="Team lead"),'Splits'!$B$4,'Splits'!$B$5)),2))</f>
        <v/>
      </c>
      <c r="H44" s="13" t="str">
        <f>IF($A44="","",((D44-F44)-G44))</f>
        <v/>
      </c>
    </row>
    <row r="45" spans="1:8" x14ac:dyDescent="0.25">
      <c r="A45" s="11"/>
      <c r="D45" s="12"/>
      <c r="F45" s="13" t="str">
        <f>IF($A45="","",ROUND((D45*'Splits'!$B$3),2))</f>
        <v/>
      </c>
      <c r="G45" s="13" t="str">
        <f>IF($A45="","",ROUND(((D45-F45)*IF((E45="Team lead"),'Splits'!$B$4,'Splits'!$B$5)),2))</f>
        <v/>
      </c>
      <c r="H45" s="13" t="str">
        <f>IF($A45="","",((D45-F45)-G45))</f>
        <v/>
      </c>
    </row>
    <row r="46" spans="1:8" x14ac:dyDescent="0.25">
      <c r="A46" s="11"/>
      <c r="D46" s="12"/>
      <c r="F46" s="13" t="str">
        <f>IF($A46="","",ROUND((D46*'Splits'!$B$3),2))</f>
        <v/>
      </c>
      <c r="G46" s="13" t="str">
        <f>IF($A46="","",ROUND(((D46-F46)*IF((E46="Team lead"),'Splits'!$B$4,'Splits'!$B$5)),2))</f>
        <v/>
      </c>
      <c r="H46" s="13" t="str">
        <f>IF($A46="","",((D46-F46)-G46))</f>
        <v/>
      </c>
    </row>
    <row r="47" spans="1:8" x14ac:dyDescent="0.25">
      <c r="A47" s="11"/>
      <c r="D47" s="12"/>
      <c r="F47" s="13" t="str">
        <f>IF($A47="","",ROUND((D47*'Splits'!$B$3),2))</f>
        <v/>
      </c>
      <c r="G47" s="13" t="str">
        <f>IF($A47="","",ROUND(((D47-F47)*IF((E47="Team lead"),'Splits'!$B$4,'Splits'!$B$5)),2))</f>
        <v/>
      </c>
      <c r="H47" s="13" t="str">
        <f>IF($A47="","",((D47-F47)-G47))</f>
        <v/>
      </c>
    </row>
    <row r="48" spans="1:8" x14ac:dyDescent="0.25">
      <c r="A48" s="11"/>
      <c r="D48" s="12"/>
      <c r="F48" s="13" t="str">
        <f>IF($A48="","",ROUND((D48*'Splits'!$B$3),2))</f>
        <v/>
      </c>
      <c r="G48" s="13" t="str">
        <f>IF($A48="","",ROUND(((D48-F48)*IF((E48="Team lead"),'Splits'!$B$4,'Splits'!$B$5)),2))</f>
        <v/>
      </c>
      <c r="H48" s="13" t="str">
        <f>IF($A48="","",((D48-F48)-G48))</f>
        <v/>
      </c>
    </row>
    <row r="49" spans="1:8" x14ac:dyDescent="0.25">
      <c r="A49" s="11"/>
      <c r="D49" s="12"/>
      <c r="F49" s="13" t="str">
        <f>IF($A49="","",ROUND((D49*'Splits'!$B$3),2))</f>
        <v/>
      </c>
      <c r="G49" s="13" t="str">
        <f>IF($A49="","",ROUND(((D49-F49)*IF((E49="Team lead"),'Splits'!$B$4,'Splits'!$B$5)),2))</f>
        <v/>
      </c>
      <c r="H49" s="13" t="str">
        <f>IF($A49="","",((D49-F49)-G49))</f>
        <v/>
      </c>
    </row>
    <row r="50" spans="1:8" x14ac:dyDescent="0.25">
      <c r="A50" s="11"/>
      <c r="D50" s="12"/>
      <c r="F50" s="13" t="str">
        <f>IF($A50="","",ROUND((D50*'Splits'!$B$3),2))</f>
        <v/>
      </c>
      <c r="G50" s="13" t="str">
        <f>IF($A50="","",ROUND(((D50-F50)*IF((E50="Team lead"),'Splits'!$B$4,'Splits'!$B$5)),2))</f>
        <v/>
      </c>
      <c r="H50" s="13" t="str">
        <f>IF($A50="","",((D50-F50)-G50))</f>
        <v/>
      </c>
    </row>
    <row r="51" spans="1:8" x14ac:dyDescent="0.25">
      <c r="A51" s="11"/>
      <c r="D51" s="12"/>
      <c r="F51" s="13" t="str">
        <f>IF($A51="","",ROUND((D51*'Splits'!$B$3),2))</f>
        <v/>
      </c>
      <c r="G51" s="13" t="str">
        <f>IF($A51="","",ROUND(((D51-F51)*IF((E51="Team lead"),'Splits'!$B$4,'Splits'!$B$5)),2))</f>
        <v/>
      </c>
      <c r="H51" s="13" t="str">
        <f>IF($A51="","",((D51-F51)-G51))</f>
        <v/>
      </c>
    </row>
    <row r="52" spans="1:8" x14ac:dyDescent="0.25">
      <c r="A52" s="11"/>
      <c r="D52" s="12"/>
      <c r="F52" s="13" t="str">
        <f>IF($A52="","",ROUND((D52*'Splits'!$B$3),2))</f>
        <v/>
      </c>
      <c r="G52" s="13" t="str">
        <f>IF($A52="","",ROUND(((D52-F52)*IF((E52="Team lead"),'Splits'!$B$4,'Splits'!$B$5)),2))</f>
        <v/>
      </c>
      <c r="H52" s="13" t="str">
        <f>IF($A52="","",((D52-F52)-G52))</f>
        <v/>
      </c>
    </row>
    <row r="53" spans="1:8" x14ac:dyDescent="0.25">
      <c r="A53" s="11"/>
      <c r="D53" s="12"/>
      <c r="F53" s="13" t="str">
        <f>IF($A53="","",ROUND((D53*'Splits'!$B$3),2))</f>
        <v/>
      </c>
      <c r="G53" s="13" t="str">
        <f>IF($A53="","",ROUND(((D53-F53)*IF((E53="Team lead"),'Splits'!$B$4,'Splits'!$B$5)),2))</f>
        <v/>
      </c>
      <c r="H53" s="13" t="str">
        <f>IF($A53="","",((D53-F53)-G53))</f>
        <v/>
      </c>
    </row>
    <row r="54" spans="1:8" x14ac:dyDescent="0.25">
      <c r="A54" s="11"/>
      <c r="D54" s="12"/>
      <c r="F54" s="13" t="str">
        <f>IF($A54="","",ROUND((D54*'Splits'!$B$3),2))</f>
        <v/>
      </c>
      <c r="G54" s="13" t="str">
        <f>IF($A54="","",ROUND(((D54-F54)*IF((E54="Team lead"),'Splits'!$B$4,'Splits'!$B$5)),2))</f>
        <v/>
      </c>
      <c r="H54" s="13" t="str">
        <f>IF($A54="","",((D54-F54)-G54))</f>
        <v/>
      </c>
    </row>
    <row r="55" spans="1:8" x14ac:dyDescent="0.25">
      <c r="A55" s="11"/>
      <c r="D55" s="12"/>
      <c r="F55" s="13" t="str">
        <f>IF($A55="","",ROUND((D55*'Splits'!$B$3),2))</f>
        <v/>
      </c>
      <c r="G55" s="13" t="str">
        <f>IF($A55="","",ROUND(((D55-F55)*IF((E55="Team lead"),'Splits'!$B$4,'Splits'!$B$5)),2))</f>
        <v/>
      </c>
      <c r="H55" s="13" t="str">
        <f>IF($A55="","",((D55-F55)-G55))</f>
        <v/>
      </c>
    </row>
    <row r="56" spans="1:8" x14ac:dyDescent="0.25">
      <c r="A56" s="11"/>
      <c r="D56" s="12"/>
      <c r="F56" s="13" t="str">
        <f>IF($A56="","",ROUND((D56*'Splits'!$B$3),2))</f>
        <v/>
      </c>
      <c r="G56" s="13" t="str">
        <f>IF($A56="","",ROUND(((D56-F56)*IF((E56="Team lead"),'Splits'!$B$4,'Splits'!$B$5)),2))</f>
        <v/>
      </c>
      <c r="H56" s="13" t="str">
        <f>IF($A56="","",((D56-F56)-G56))</f>
        <v/>
      </c>
    </row>
    <row r="57" spans="1:8" x14ac:dyDescent="0.25">
      <c r="A57" s="11"/>
      <c r="D57" s="12"/>
      <c r="F57" s="13" t="str">
        <f>IF($A57="","",ROUND((D57*'Splits'!$B$3),2))</f>
        <v/>
      </c>
      <c r="G57" s="13" t="str">
        <f>IF($A57="","",ROUND(((D57-F57)*IF((E57="Team lead"),'Splits'!$B$4,'Splits'!$B$5)),2))</f>
        <v/>
      </c>
      <c r="H57" s="13" t="str">
        <f>IF($A57="","",((D57-F57)-G57))</f>
        <v/>
      </c>
    </row>
    <row r="58" spans="1:8" x14ac:dyDescent="0.25">
      <c r="A58" s="11"/>
      <c r="D58" s="12"/>
      <c r="F58" s="13" t="str">
        <f>IF($A58="","",ROUND((D58*'Splits'!$B$3),2))</f>
        <v/>
      </c>
      <c r="G58" s="13" t="str">
        <f>IF($A58="","",ROUND(((D58-F58)*IF((E58="Team lead"),'Splits'!$B$4,'Splits'!$B$5)),2))</f>
        <v/>
      </c>
      <c r="H58" s="13" t="str">
        <f>IF($A58="","",((D58-F58)-G58))</f>
        <v/>
      </c>
    </row>
    <row r="59" spans="1:8" x14ac:dyDescent="0.25">
      <c r="A59" s="11"/>
      <c r="D59" s="12"/>
      <c r="F59" s="13" t="str">
        <f>IF($A59="","",ROUND((D59*'Splits'!$B$3),2))</f>
        <v/>
      </c>
      <c r="G59" s="13" t="str">
        <f>IF($A59="","",ROUND(((D59-F59)*IF((E59="Team lead"),'Splits'!$B$4,'Splits'!$B$5)),2))</f>
        <v/>
      </c>
      <c r="H59" s="13" t="str">
        <f>IF($A59="","",((D59-F59)-G59))</f>
        <v/>
      </c>
    </row>
    <row r="60" spans="1:8" x14ac:dyDescent="0.25">
      <c r="A60" s="11"/>
      <c r="D60" s="12"/>
      <c r="F60" s="13" t="str">
        <f>IF($A60="","",ROUND((D60*'Splits'!$B$3),2))</f>
        <v/>
      </c>
      <c r="G60" s="13" t="str">
        <f>IF($A60="","",ROUND(((D60-F60)*IF((E60="Team lead"),'Splits'!$B$4,'Splits'!$B$5)),2))</f>
        <v/>
      </c>
      <c r="H60" s="13" t="str">
        <f>IF($A60="","",((D60-F60)-G60))</f>
        <v/>
      </c>
    </row>
    <row r="61" spans="1:8" x14ac:dyDescent="0.25">
      <c r="A61" s="11"/>
      <c r="D61" s="12"/>
      <c r="F61" s="13" t="str">
        <f>IF($A61="","",ROUND((D61*'Splits'!$B$3),2))</f>
        <v/>
      </c>
      <c r="G61" s="13" t="str">
        <f>IF($A61="","",ROUND(((D61-F61)*IF((E61="Team lead"),'Splits'!$B$4,'Splits'!$B$5)),2))</f>
        <v/>
      </c>
      <c r="H61" s="13" t="str">
        <f>IF($A61="","",((D61-F61)-G61))</f>
        <v/>
      </c>
    </row>
    <row r="62" spans="1:8" x14ac:dyDescent="0.25">
      <c r="A62" s="11"/>
      <c r="D62" s="12"/>
      <c r="F62" s="13" t="str">
        <f>IF($A62="","",ROUND((D62*'Splits'!$B$3),2))</f>
        <v/>
      </c>
      <c r="G62" s="13" t="str">
        <f>IF($A62="","",ROUND(((D62-F62)*IF((E62="Team lead"),'Splits'!$B$4,'Splits'!$B$5)),2))</f>
        <v/>
      </c>
      <c r="H62" s="13" t="str">
        <f>IF($A62="","",((D62-F62)-G62))</f>
        <v/>
      </c>
    </row>
    <row r="63" spans="1:8" x14ac:dyDescent="0.25">
      <c r="A63" s="11"/>
      <c r="D63" s="12"/>
      <c r="F63" s="13" t="str">
        <f>IF($A63="","",ROUND((D63*'Splits'!$B$3),2))</f>
        <v/>
      </c>
      <c r="G63" s="13" t="str">
        <f>IF($A63="","",ROUND(((D63-F63)*IF((E63="Team lead"),'Splits'!$B$4,'Splits'!$B$5)),2))</f>
        <v/>
      </c>
      <c r="H63" s="13" t="str">
        <f>IF($A63="","",((D63-F63)-G63))</f>
        <v/>
      </c>
    </row>
    <row r="64" spans="1:8" x14ac:dyDescent="0.25">
      <c r="A64" s="11"/>
      <c r="D64" s="12"/>
      <c r="F64" s="13" t="str">
        <f>IF($A64="","",ROUND((D64*'Splits'!$B$3),2))</f>
        <v/>
      </c>
      <c r="G64" s="13" t="str">
        <f>IF($A64="","",ROUND(((D64-F64)*IF((E64="Team lead"),'Splits'!$B$4,'Splits'!$B$5)),2))</f>
        <v/>
      </c>
      <c r="H64" s="13" t="str">
        <f>IF($A64="","",((D64-F64)-G64))</f>
        <v/>
      </c>
    </row>
    <row r="65" spans="1:8" x14ac:dyDescent="0.25">
      <c r="A65" s="11"/>
      <c r="D65" s="12"/>
      <c r="F65" s="13" t="str">
        <f>IF($A65="","",ROUND((D65*'Splits'!$B$3),2))</f>
        <v/>
      </c>
      <c r="G65" s="13" t="str">
        <f>IF($A65="","",ROUND(((D65-F65)*IF((E65="Team lead"),'Splits'!$B$4,'Splits'!$B$5)),2))</f>
        <v/>
      </c>
      <c r="H65" s="13" t="str">
        <f>IF($A65="","",((D65-F65)-G65))</f>
        <v/>
      </c>
    </row>
    <row r="66" spans="1:8" x14ac:dyDescent="0.25">
      <c r="A66" s="11"/>
      <c r="D66" s="12"/>
      <c r="F66" s="13" t="str">
        <f>IF($A66="","",ROUND((D66*'Splits'!$B$3),2))</f>
        <v/>
      </c>
      <c r="G66" s="13" t="str">
        <f>IF($A66="","",ROUND(((D66-F66)*IF((E66="Team lead"),'Splits'!$B$4,'Splits'!$B$5)),2))</f>
        <v/>
      </c>
      <c r="H66" s="13" t="str">
        <f>IF($A66="","",((D66-F66)-G66))</f>
        <v/>
      </c>
    </row>
    <row r="67" spans="1:8" x14ac:dyDescent="0.25">
      <c r="A67" s="11"/>
      <c r="D67" s="12"/>
      <c r="F67" s="13" t="str">
        <f>IF($A67="","",ROUND((D67*'Splits'!$B$3),2))</f>
        <v/>
      </c>
      <c r="G67" s="13" t="str">
        <f>IF($A67="","",ROUND(((D67-F67)*IF((E67="Team lead"),'Splits'!$B$4,'Splits'!$B$5)),2))</f>
        <v/>
      </c>
      <c r="H67" s="13" t="str">
        <f>IF($A67="","",((D67-F67)-G67))</f>
        <v/>
      </c>
    </row>
    <row r="68" spans="1:8" x14ac:dyDescent="0.25">
      <c r="A68" s="11"/>
      <c r="D68" s="12"/>
      <c r="F68" s="13" t="str">
        <f>IF($A68="","",ROUND((D68*'Splits'!$B$3),2))</f>
        <v/>
      </c>
      <c r="G68" s="13" t="str">
        <f>IF($A68="","",ROUND(((D68-F68)*IF((E68="Team lead"),'Splits'!$B$4,'Splits'!$B$5)),2))</f>
        <v/>
      </c>
      <c r="H68" s="13" t="str">
        <f>IF($A68="","",((D68-F68)-G68))</f>
        <v/>
      </c>
    </row>
    <row r="69" spans="1:8" x14ac:dyDescent="0.25">
      <c r="A69" s="11"/>
      <c r="D69" s="12"/>
      <c r="F69" s="13" t="str">
        <f>IF($A69="","",ROUND((D69*'Splits'!$B$3),2))</f>
        <v/>
      </c>
      <c r="G69" s="13" t="str">
        <f>IF($A69="","",ROUND(((D69-F69)*IF((E69="Team lead"),'Splits'!$B$4,'Splits'!$B$5)),2))</f>
        <v/>
      </c>
      <c r="H69" s="13" t="str">
        <f>IF($A69="","",((D69-F69)-G69))</f>
        <v/>
      </c>
    </row>
    <row r="70" spans="1:8" x14ac:dyDescent="0.25">
      <c r="A70" s="11"/>
      <c r="D70" s="12"/>
      <c r="F70" s="13" t="str">
        <f>IF($A70="","",ROUND((D70*'Splits'!$B$3),2))</f>
        <v/>
      </c>
      <c r="G70" s="13" t="str">
        <f>IF($A70="","",ROUND(((D70-F70)*IF((E70="Team lead"),'Splits'!$B$4,'Splits'!$B$5)),2))</f>
        <v/>
      </c>
      <c r="H70" s="13" t="str">
        <f>IF($A70="","",((D70-F70)-G70))</f>
        <v/>
      </c>
    </row>
    <row r="71" spans="1:8" x14ac:dyDescent="0.25">
      <c r="A71" s="11"/>
      <c r="D71" s="12"/>
      <c r="F71" s="13" t="str">
        <f>IF($A71="","",ROUND((D71*'Splits'!$B$3),2))</f>
        <v/>
      </c>
      <c r="G71" s="13" t="str">
        <f>IF($A71="","",ROUND(((D71-F71)*IF((E71="Team lead"),'Splits'!$B$4,'Splits'!$B$5)),2))</f>
        <v/>
      </c>
      <c r="H71" s="13" t="str">
        <f>IF($A71="","",((D71-F71)-G71))</f>
        <v/>
      </c>
    </row>
    <row r="72" spans="1:8" x14ac:dyDescent="0.25">
      <c r="A72" s="11"/>
      <c r="D72" s="12"/>
      <c r="F72" s="13" t="str">
        <f>IF($A72="","",ROUND((D72*'Splits'!$B$3),2))</f>
        <v/>
      </c>
      <c r="G72" s="13" t="str">
        <f>IF($A72="","",ROUND(((D72-F72)*IF((E72="Team lead"),'Splits'!$B$4,'Splits'!$B$5)),2))</f>
        <v/>
      </c>
      <c r="H72" s="13" t="str">
        <f>IF($A72="","",((D72-F72)-G72))</f>
        <v/>
      </c>
    </row>
    <row r="73" spans="1:8" x14ac:dyDescent="0.25">
      <c r="A73" s="11"/>
      <c r="D73" s="12"/>
      <c r="F73" s="13" t="str">
        <f>IF($A73="","",ROUND((D73*'Splits'!$B$3),2))</f>
        <v/>
      </c>
      <c r="G73" s="13" t="str">
        <f>IF($A73="","",ROUND(((D73-F73)*IF((E73="Team lead"),'Splits'!$B$4,'Splits'!$B$5)),2))</f>
        <v/>
      </c>
      <c r="H73" s="13" t="str">
        <f>IF($A73="","",((D73-F73)-G73))</f>
        <v/>
      </c>
    </row>
    <row r="74" spans="1:8" x14ac:dyDescent="0.25">
      <c r="A74" s="11"/>
      <c r="D74" s="12"/>
      <c r="F74" s="13" t="str">
        <f>IF($A74="","",ROUND((D74*'Splits'!$B$3),2))</f>
        <v/>
      </c>
      <c r="G74" s="13" t="str">
        <f>IF($A74="","",ROUND(((D74-F74)*IF((E74="Team lead"),'Splits'!$B$4,'Splits'!$B$5)),2))</f>
        <v/>
      </c>
      <c r="H74" s="13" t="str">
        <f>IF($A74="","",((D74-F74)-G74))</f>
        <v/>
      </c>
    </row>
    <row r="75" spans="1:8" x14ac:dyDescent="0.25">
      <c r="A75" s="11"/>
      <c r="D75" s="12"/>
      <c r="F75" s="13" t="str">
        <f>IF($A75="","",ROUND((D75*'Splits'!$B$3),2))</f>
        <v/>
      </c>
      <c r="G75" s="13" t="str">
        <f>IF($A75="","",ROUND(((D75-F75)*IF((E75="Team lead"),'Splits'!$B$4,'Splits'!$B$5)),2))</f>
        <v/>
      </c>
      <c r="H75" s="13" t="str">
        <f>IF($A75="","",((D75-F75)-G75))</f>
        <v/>
      </c>
    </row>
    <row r="76" spans="1:8" x14ac:dyDescent="0.25">
      <c r="A76" s="11"/>
      <c r="D76" s="12"/>
      <c r="F76" s="13" t="str">
        <f>IF($A76="","",ROUND((D76*'Splits'!$B$3),2))</f>
        <v/>
      </c>
      <c r="G76" s="13" t="str">
        <f>IF($A76="","",ROUND(((D76-F76)*IF((E76="Team lead"),'Splits'!$B$4,'Splits'!$B$5)),2))</f>
        <v/>
      </c>
      <c r="H76" s="13" t="str">
        <f>IF($A76="","",((D76-F76)-G76))</f>
        <v/>
      </c>
    </row>
    <row r="77" spans="1:8" x14ac:dyDescent="0.25">
      <c r="A77" s="11"/>
      <c r="D77" s="12"/>
      <c r="F77" s="13" t="str">
        <f>IF($A77="","",ROUND((D77*'Splits'!$B$3),2))</f>
        <v/>
      </c>
      <c r="G77" s="13" t="str">
        <f>IF($A77="","",ROUND(((D77-F77)*IF((E77="Team lead"),'Splits'!$B$4,'Splits'!$B$5)),2))</f>
        <v/>
      </c>
      <c r="H77" s="13" t="str">
        <f>IF($A77="","",((D77-F77)-G77))</f>
        <v/>
      </c>
    </row>
    <row r="78" spans="1:8" x14ac:dyDescent="0.25">
      <c r="A78" s="11"/>
      <c r="D78" s="12"/>
      <c r="F78" s="13" t="str">
        <f>IF($A78="","",ROUND((D78*'Splits'!$B$3),2))</f>
        <v/>
      </c>
      <c r="G78" s="13" t="str">
        <f>IF($A78="","",ROUND(((D78-F78)*IF((E78="Team lead"),'Splits'!$B$4,'Splits'!$B$5)),2))</f>
        <v/>
      </c>
      <c r="H78" s="13" t="str">
        <f>IF($A78="","",((D78-F78)-G78))</f>
        <v/>
      </c>
    </row>
    <row r="79" spans="1:8" x14ac:dyDescent="0.25">
      <c r="A79" s="11"/>
      <c r="D79" s="12"/>
      <c r="F79" s="13" t="str">
        <f>IF($A79="","",ROUND((D79*'Splits'!$B$3),2))</f>
        <v/>
      </c>
      <c r="G79" s="13" t="str">
        <f>IF($A79="","",ROUND(((D79-F79)*IF((E79="Team lead"),'Splits'!$B$4,'Splits'!$B$5)),2))</f>
        <v/>
      </c>
      <c r="H79" s="13" t="str">
        <f>IF($A79="","",((D79-F79)-G79))</f>
        <v/>
      </c>
    </row>
    <row r="80" spans="1:8" x14ac:dyDescent="0.25">
      <c r="A80" s="11"/>
      <c r="D80" s="12"/>
      <c r="F80" s="13" t="str">
        <f>IF($A80="","",ROUND((D80*'Splits'!$B$3),2))</f>
        <v/>
      </c>
      <c r="G80" s="13" t="str">
        <f>IF($A80="","",ROUND(((D80-F80)*IF((E80="Team lead"),'Splits'!$B$4,'Splits'!$B$5)),2))</f>
        <v/>
      </c>
      <c r="H80" s="13" t="str">
        <f>IF($A80="","",((D80-F80)-G80))</f>
        <v/>
      </c>
    </row>
    <row r="81" spans="1:8" x14ac:dyDescent="0.25">
      <c r="A81" s="11"/>
      <c r="D81" s="12"/>
      <c r="F81" s="13" t="str">
        <f>IF($A81="","",ROUND((D81*'Splits'!$B$3),2))</f>
        <v/>
      </c>
      <c r="G81" s="13" t="str">
        <f>IF($A81="","",ROUND(((D81-F81)*IF((E81="Team lead"),'Splits'!$B$4,'Splits'!$B$5)),2))</f>
        <v/>
      </c>
      <c r="H81" s="13" t="str">
        <f>IF($A81="","",((D81-F81)-G81))</f>
        <v/>
      </c>
    </row>
    <row r="82" spans="1:8" x14ac:dyDescent="0.25">
      <c r="A82" s="11"/>
      <c r="D82" s="12"/>
      <c r="F82" s="13" t="str">
        <f>IF($A82="","",ROUND((D82*'Splits'!$B$3),2))</f>
        <v/>
      </c>
      <c r="G82" s="13" t="str">
        <f>IF($A82="","",ROUND(((D82-F82)*IF((E82="Team lead"),'Splits'!$B$4,'Splits'!$B$5)),2))</f>
        <v/>
      </c>
      <c r="H82" s="13" t="str">
        <f>IF($A82="","",((D82-F82)-G82))</f>
        <v/>
      </c>
    </row>
    <row r="83" spans="1:8" x14ac:dyDescent="0.25">
      <c r="A83" s="11"/>
      <c r="D83" s="12"/>
      <c r="F83" s="13" t="str">
        <f>IF($A83="","",ROUND((D83*'Splits'!$B$3),2))</f>
        <v/>
      </c>
      <c r="G83" s="13" t="str">
        <f>IF($A83="","",ROUND(((D83-F83)*IF((E83="Team lead"),'Splits'!$B$4,'Splits'!$B$5)),2))</f>
        <v/>
      </c>
      <c r="H83" s="13" t="str">
        <f>IF($A83="","",((D83-F83)-G83))</f>
        <v/>
      </c>
    </row>
    <row r="84" spans="1:8" x14ac:dyDescent="0.25">
      <c r="A84" s="11"/>
      <c r="D84" s="12"/>
      <c r="F84" s="13" t="str">
        <f>IF($A84="","",ROUND((D84*'Splits'!$B$3),2))</f>
        <v/>
      </c>
      <c r="G84" s="13" t="str">
        <f>IF($A84="","",ROUND(((D84-F84)*IF((E84="Team lead"),'Splits'!$B$4,'Splits'!$B$5)),2))</f>
        <v/>
      </c>
      <c r="H84" s="13" t="str">
        <f>IF($A84="","",((D84-F84)-G84))</f>
        <v/>
      </c>
    </row>
    <row r="85" spans="1:8" x14ac:dyDescent="0.25">
      <c r="A85" s="11"/>
      <c r="D85" s="12"/>
      <c r="F85" s="13" t="str">
        <f>IF($A85="","",ROUND((D85*'Splits'!$B$3),2))</f>
        <v/>
      </c>
      <c r="G85" s="13" t="str">
        <f>IF($A85="","",ROUND(((D85-F85)*IF((E85="Team lead"),'Splits'!$B$4,'Splits'!$B$5)),2))</f>
        <v/>
      </c>
      <c r="H85" s="13" t="str">
        <f>IF($A85="","",((D85-F85)-G85))</f>
        <v/>
      </c>
    </row>
    <row r="86" spans="1:8" x14ac:dyDescent="0.25">
      <c r="A86" s="11"/>
      <c r="D86" s="12"/>
      <c r="F86" s="13" t="str">
        <f>IF($A86="","",ROUND((D86*'Splits'!$B$3),2))</f>
        <v/>
      </c>
      <c r="G86" s="13" t="str">
        <f>IF($A86="","",ROUND(((D86-F86)*IF((E86="Team lead"),'Splits'!$B$4,'Splits'!$B$5)),2))</f>
        <v/>
      </c>
      <c r="H86" s="13" t="str">
        <f>IF($A86="","",((D86-F86)-G86))</f>
        <v/>
      </c>
    </row>
    <row r="87" spans="1:8" x14ac:dyDescent="0.25">
      <c r="A87" s="11"/>
      <c r="D87" s="12"/>
      <c r="F87" s="13" t="str">
        <f>IF($A87="","",ROUND((D87*'Splits'!$B$3),2))</f>
        <v/>
      </c>
      <c r="G87" s="13" t="str">
        <f>IF($A87="","",ROUND(((D87-F87)*IF((E87="Team lead"),'Splits'!$B$4,'Splits'!$B$5)),2))</f>
        <v/>
      </c>
      <c r="H87" s="13" t="str">
        <f>IF($A87="","",((D87-F87)-G87))</f>
        <v/>
      </c>
    </row>
    <row r="88" spans="1:8" x14ac:dyDescent="0.25">
      <c r="A88" s="11"/>
      <c r="D88" s="12"/>
      <c r="F88" s="13" t="str">
        <f>IF($A88="","",ROUND((D88*'Splits'!$B$3),2))</f>
        <v/>
      </c>
      <c r="G88" s="13" t="str">
        <f>IF($A88="","",ROUND(((D88-F88)*IF((E88="Team lead"),'Splits'!$B$4,'Splits'!$B$5)),2))</f>
        <v/>
      </c>
      <c r="H88" s="13" t="str">
        <f>IF($A88="","",((D88-F88)-G88))</f>
        <v/>
      </c>
    </row>
    <row r="89" spans="1:8" x14ac:dyDescent="0.25">
      <c r="A89" s="11"/>
      <c r="D89" s="12"/>
      <c r="F89" s="13" t="str">
        <f>IF($A89="","",ROUND((D89*'Splits'!$B$3),2))</f>
        <v/>
      </c>
      <c r="G89" s="13" t="str">
        <f>IF($A89="","",ROUND(((D89-F89)*IF((E89="Team lead"),'Splits'!$B$4,'Splits'!$B$5)),2))</f>
        <v/>
      </c>
      <c r="H89" s="13" t="str">
        <f>IF($A89="","",((D89-F89)-G89))</f>
        <v/>
      </c>
    </row>
    <row r="90" spans="1:8" x14ac:dyDescent="0.25">
      <c r="A90" s="11"/>
      <c r="D90" s="12"/>
      <c r="F90" s="13" t="str">
        <f>IF($A90="","",ROUND((D90*'Splits'!$B$3),2))</f>
        <v/>
      </c>
      <c r="G90" s="13" t="str">
        <f>IF($A90="","",ROUND(((D90-F90)*IF((E90="Team lead"),'Splits'!$B$4,'Splits'!$B$5)),2))</f>
        <v/>
      </c>
      <c r="H90" s="13" t="str">
        <f>IF($A90="","",((D90-F90)-G90))</f>
        <v/>
      </c>
    </row>
    <row r="91" spans="1:8" x14ac:dyDescent="0.25">
      <c r="A91" s="11"/>
      <c r="D91" s="12"/>
      <c r="F91" s="13" t="str">
        <f>IF($A91="","",ROUND((D91*'Splits'!$B$3),2))</f>
        <v/>
      </c>
      <c r="G91" s="13" t="str">
        <f>IF($A91="","",ROUND(((D91-F91)*IF((E91="Team lead"),'Splits'!$B$4,'Splits'!$B$5)),2))</f>
        <v/>
      </c>
      <c r="H91" s="13" t="str">
        <f>IF($A91="","",((D91-F91)-G91))</f>
        <v/>
      </c>
    </row>
    <row r="92" spans="1:8" x14ac:dyDescent="0.25">
      <c r="A92" s="11"/>
      <c r="D92" s="12"/>
      <c r="F92" s="13" t="str">
        <f>IF($A92="","",ROUND((D92*'Splits'!$B$3),2))</f>
        <v/>
      </c>
      <c r="G92" s="13" t="str">
        <f>IF($A92="","",ROUND(((D92-F92)*IF((E92="Team lead"),'Splits'!$B$4,'Splits'!$B$5)),2))</f>
        <v/>
      </c>
      <c r="H92" s="13" t="str">
        <f>IF($A92="","",((D92-F92)-G92))</f>
        <v/>
      </c>
    </row>
    <row r="93" spans="1:8" x14ac:dyDescent="0.25">
      <c r="A93" s="11"/>
      <c r="D93" s="12"/>
      <c r="F93" s="13" t="str">
        <f>IF($A93="","",ROUND((D93*'Splits'!$B$3),2))</f>
        <v/>
      </c>
      <c r="G93" s="13" t="str">
        <f>IF($A93="","",ROUND(((D93-F93)*IF((E93="Team lead"),'Splits'!$B$4,'Splits'!$B$5)),2))</f>
        <v/>
      </c>
      <c r="H93" s="13" t="str">
        <f>IF($A93="","",((D93-F93)-G93))</f>
        <v/>
      </c>
    </row>
    <row r="94" spans="1:8" x14ac:dyDescent="0.25">
      <c r="A94" s="11"/>
      <c r="D94" s="12"/>
      <c r="F94" s="13" t="str">
        <f>IF($A94="","",ROUND((D94*'Splits'!$B$3),2))</f>
        <v/>
      </c>
      <c r="G94" s="13" t="str">
        <f>IF($A94="","",ROUND(((D94-F94)*IF((E94="Team lead"),'Splits'!$B$4,'Splits'!$B$5)),2))</f>
        <v/>
      </c>
      <c r="H94" s="13" t="str">
        <f>IF($A94="","",((D94-F94)-G94))</f>
        <v/>
      </c>
    </row>
    <row r="95" spans="1:8" x14ac:dyDescent="0.25">
      <c r="A95" s="11"/>
      <c r="D95" s="12"/>
      <c r="F95" s="13" t="str">
        <f>IF($A95="","",ROUND((D95*'Splits'!$B$3),2))</f>
        <v/>
      </c>
      <c r="G95" s="13" t="str">
        <f>IF($A95="","",ROUND(((D95-F95)*IF((E95="Team lead"),'Splits'!$B$4,'Splits'!$B$5)),2))</f>
        <v/>
      </c>
      <c r="H95" s="13" t="str">
        <f>IF($A95="","",((D95-F95)-G95))</f>
        <v/>
      </c>
    </row>
    <row r="96" spans="1:8" x14ac:dyDescent="0.25">
      <c r="A96" s="11"/>
      <c r="D96" s="12"/>
      <c r="F96" s="13" t="str">
        <f>IF($A96="","",ROUND((D96*'Splits'!$B$3),2))</f>
        <v/>
      </c>
      <c r="G96" s="13" t="str">
        <f>IF($A96="","",ROUND(((D96-F96)*IF((E96="Team lead"),'Splits'!$B$4,'Splits'!$B$5)),2))</f>
        <v/>
      </c>
      <c r="H96" s="13" t="str">
        <f>IF($A96="","",((D96-F96)-G96))</f>
        <v/>
      </c>
    </row>
    <row r="97" spans="1:8" x14ac:dyDescent="0.25">
      <c r="A97" s="11"/>
      <c r="D97" s="12"/>
      <c r="F97" s="13" t="str">
        <f>IF($A97="","",ROUND((D97*'Splits'!$B$3),2))</f>
        <v/>
      </c>
      <c r="G97" s="13" t="str">
        <f>IF($A97="","",ROUND(((D97-F97)*IF((E97="Team lead"),'Splits'!$B$4,'Splits'!$B$5)),2))</f>
        <v/>
      </c>
      <c r="H97" s="13" t="str">
        <f>IF($A97="","",((D97-F97)-G97))</f>
        <v/>
      </c>
    </row>
    <row r="98" spans="1:8" x14ac:dyDescent="0.25">
      <c r="A98" s="11"/>
      <c r="D98" s="12"/>
      <c r="F98" s="13" t="str">
        <f>IF($A98="","",ROUND((D98*'Splits'!$B$3),2))</f>
        <v/>
      </c>
      <c r="G98" s="13" t="str">
        <f>IF($A98="","",ROUND(((D98-F98)*IF((E98="Team lead"),'Splits'!$B$4,'Splits'!$B$5)),2))</f>
        <v/>
      </c>
      <c r="H98" s="13" t="str">
        <f>IF($A98="","",((D98-F98)-G98))</f>
        <v/>
      </c>
    </row>
    <row r="99" spans="1:8" x14ac:dyDescent="0.25">
      <c r="A99" s="11"/>
      <c r="D99" s="12"/>
      <c r="F99" s="13" t="str">
        <f>IF($A99="","",ROUND((D99*'Splits'!$B$3),2))</f>
        <v/>
      </c>
      <c r="G99" s="13" t="str">
        <f>IF($A99="","",ROUND(((D99-F99)*IF((E99="Team lead"),'Splits'!$B$4,'Splits'!$B$5)),2))</f>
        <v/>
      </c>
      <c r="H99" s="13" t="str">
        <f>IF($A99="","",((D99-F99)-G99))</f>
        <v/>
      </c>
    </row>
    <row r="100" spans="1:8" x14ac:dyDescent="0.25">
      <c r="A100" s="11"/>
      <c r="D100" s="12"/>
      <c r="F100" s="13" t="str">
        <f>IF($A100="","",ROUND((D100*'Splits'!$B$3),2))</f>
        <v/>
      </c>
      <c r="G100" s="13" t="str">
        <f>IF($A100="","",ROUND(((D100-F100)*IF((E100="Team lead"),'Splits'!$B$4,'Splits'!$B$5)),2))</f>
        <v/>
      </c>
      <c r="H100" s="13" t="str">
        <f>IF($A100="","",((D100-F100)-G100))</f>
        <v/>
      </c>
    </row>
    <row r="101" spans="1:8" x14ac:dyDescent="0.25">
      <c r="A101" s="11"/>
      <c r="D101" s="12"/>
      <c r="F101" s="13" t="str">
        <f>IF($A101="","",ROUND((D101*'Splits'!$B$3),2))</f>
        <v/>
      </c>
      <c r="G101" s="13" t="str">
        <f>IF($A101="","",ROUND(((D101-F101)*IF((E101="Team lead"),'Splits'!$B$4,'Splits'!$B$5)),2))</f>
        <v/>
      </c>
      <c r="H101" s="13" t="str">
        <f>IF($A101="","",((D101-F101)-G101))</f>
        <v/>
      </c>
    </row>
    <row r="102" spans="1:8" x14ac:dyDescent="0.25">
      <c r="A102" s="11"/>
      <c r="D102" s="12"/>
      <c r="F102" s="13" t="str">
        <f>IF($A102="","",ROUND((D102*'Splits'!$B$3),2))</f>
        <v/>
      </c>
      <c r="G102" s="13" t="str">
        <f>IF($A102="","",ROUND(((D102-F102)*IF((E102="Team lead"),'Splits'!$B$4,'Splits'!$B$5)),2))</f>
        <v/>
      </c>
      <c r="H102" s="13" t="str">
        <f>IF($A102="","",((D102-F102)-G102))</f>
        <v/>
      </c>
    </row>
    <row r="103" spans="1:8" x14ac:dyDescent="0.25">
      <c r="A103" s="11"/>
      <c r="D103" s="12"/>
      <c r="F103" s="13" t="str">
        <f>IF($A103="","",ROUND((D103*'Splits'!$B$3),2))</f>
        <v/>
      </c>
      <c r="G103" s="13" t="str">
        <f>IF($A103="","",ROUND(((D103-F103)*IF((E103="Team lead"),'Splits'!$B$4,'Splits'!$B$5)),2))</f>
        <v/>
      </c>
      <c r="H103" s="13" t="str">
        <f>IF($A103="","",((D103-F103)-G103))</f>
        <v/>
      </c>
    </row>
    <row r="104" spans="1:8" x14ac:dyDescent="0.25">
      <c r="A104" s="11"/>
      <c r="D104" s="12"/>
      <c r="F104" s="13" t="str">
        <f>IF($A104="","",ROUND((D104*'Splits'!$B$3),2))</f>
        <v/>
      </c>
      <c r="G104" s="13" t="str">
        <f>IF($A104="","",ROUND(((D104-F104)*IF((E104="Team lead"),'Splits'!$B$4,'Splits'!$B$5)),2))</f>
        <v/>
      </c>
      <c r="H104" s="13" t="str">
        <f>IF($A104="","",((D104-F104)-G104))</f>
        <v/>
      </c>
    </row>
    <row r="105" spans="1:8" x14ac:dyDescent="0.25">
      <c r="A105" s="11"/>
      <c r="D105" s="12"/>
      <c r="F105" s="13" t="str">
        <f>IF($A105="","",ROUND((D105*'Splits'!$B$3),2))</f>
        <v/>
      </c>
      <c r="G105" s="13" t="str">
        <f>IF($A105="","",ROUND(((D105-F105)*IF((E105="Team lead"),'Splits'!$B$4,'Splits'!$B$5)),2))</f>
        <v/>
      </c>
      <c r="H105" s="13" t="str">
        <f>IF($A105="","",((D105-F105)-G105))</f>
        <v/>
      </c>
    </row>
    <row r="106" spans="1:8" x14ac:dyDescent="0.25">
      <c r="A106" s="11"/>
      <c r="D106" s="12"/>
      <c r="F106" s="13" t="str">
        <f>IF($A106="","",ROUND((D106*'Splits'!$B$3),2))</f>
        <v/>
      </c>
      <c r="G106" s="13" t="str">
        <f>IF($A106="","",ROUND(((D106-F106)*IF((E106="Team lead"),'Splits'!$B$4,'Splits'!$B$5)),2))</f>
        <v/>
      </c>
      <c r="H106" s="13" t="str">
        <f>IF($A106="","",((D106-F106)-G106))</f>
        <v/>
      </c>
    </row>
    <row r="107" spans="1:8" x14ac:dyDescent="0.25">
      <c r="A107" s="11"/>
      <c r="D107" s="12"/>
      <c r="F107" s="13" t="str">
        <f>IF($A107="","",ROUND((D107*'Splits'!$B$3),2))</f>
        <v/>
      </c>
      <c r="G107" s="13" t="str">
        <f>IF($A107="","",ROUND(((D107-F107)*IF((E107="Team lead"),'Splits'!$B$4,'Splits'!$B$5)),2))</f>
        <v/>
      </c>
      <c r="H107" s="13" t="str">
        <f>IF($A107="","",((D107-F107)-G107))</f>
        <v/>
      </c>
    </row>
    <row r="108" spans="1:8" x14ac:dyDescent="0.25">
      <c r="A108" s="11"/>
      <c r="D108" s="12"/>
      <c r="F108" s="13" t="str">
        <f>IF($A108="","",ROUND((D108*'Splits'!$B$3),2))</f>
        <v/>
      </c>
      <c r="G108" s="13" t="str">
        <f>IF($A108="","",ROUND(((D108-F108)*IF((E108="Team lead"),'Splits'!$B$4,'Splits'!$B$5)),2))</f>
        <v/>
      </c>
      <c r="H108" s="13" t="str">
        <f>IF($A108="","",((D108-F108)-G108))</f>
        <v/>
      </c>
    </row>
    <row r="109" spans="1:8" x14ac:dyDescent="0.25">
      <c r="A109" s="11"/>
      <c r="D109" s="12"/>
      <c r="F109" s="13" t="str">
        <f>IF($A109="","",ROUND((D109*'Splits'!$B$3),2))</f>
        <v/>
      </c>
      <c r="G109" s="13" t="str">
        <f>IF($A109="","",ROUND(((D109-F109)*IF((E109="Team lead"),'Splits'!$B$4,'Splits'!$B$5)),2))</f>
        <v/>
      </c>
      <c r="H109" s="13" t="str">
        <f>IF($A109="","",((D109-F109)-G109))</f>
        <v/>
      </c>
    </row>
    <row r="110" spans="1:8" x14ac:dyDescent="0.25">
      <c r="A110" s="11"/>
      <c r="D110" s="12"/>
      <c r="F110" s="13" t="str">
        <f>IF($A110="","",ROUND((D110*'Splits'!$B$3),2))</f>
        <v/>
      </c>
      <c r="G110" s="13" t="str">
        <f>IF($A110="","",ROUND(((D110-F110)*IF((E110="Team lead"),'Splits'!$B$4,'Splits'!$B$5)),2))</f>
        <v/>
      </c>
      <c r="H110" s="13" t="str">
        <f>IF($A110="","",((D110-F110)-G110))</f>
        <v/>
      </c>
    </row>
    <row r="111" spans="1:8" x14ac:dyDescent="0.25">
      <c r="A111" s="11"/>
      <c r="D111" s="12"/>
      <c r="F111" s="13" t="str">
        <f>IF($A111="","",ROUND((D111*'Splits'!$B$3),2))</f>
        <v/>
      </c>
      <c r="G111" s="13" t="str">
        <f>IF($A111="","",ROUND(((D111-F111)*IF((E111="Team lead"),'Splits'!$B$4,'Splits'!$B$5)),2))</f>
        <v/>
      </c>
      <c r="H111" s="13" t="str">
        <f>IF($A111="","",((D111-F111)-G111))</f>
        <v/>
      </c>
    </row>
    <row r="112" spans="1:8" x14ac:dyDescent="0.25">
      <c r="A112" s="11"/>
      <c r="D112" s="12"/>
      <c r="F112" s="13" t="str">
        <f>IF($A112="","",ROUND((D112*'Splits'!$B$3),2))</f>
        <v/>
      </c>
      <c r="G112" s="13" t="str">
        <f>IF($A112="","",ROUND(((D112-F112)*IF((E112="Team lead"),'Splits'!$B$4,'Splits'!$B$5)),2))</f>
        <v/>
      </c>
      <c r="H112" s="13" t="str">
        <f>IF($A112="","",((D112-F112)-G112))</f>
        <v/>
      </c>
    </row>
    <row r="113" spans="1:8" x14ac:dyDescent="0.25">
      <c r="A113" s="11"/>
      <c r="D113" s="12"/>
      <c r="F113" s="13" t="str">
        <f>IF($A113="","",ROUND((D113*'Splits'!$B$3),2))</f>
        <v/>
      </c>
      <c r="G113" s="13" t="str">
        <f>IF($A113="","",ROUND(((D113-F113)*IF((E113="Team lead"),'Splits'!$B$4,'Splits'!$B$5)),2))</f>
        <v/>
      </c>
      <c r="H113" s="13" t="str">
        <f>IF($A113="","",((D113-F113)-G113))</f>
        <v/>
      </c>
    </row>
    <row r="114" spans="1:8" x14ac:dyDescent="0.25">
      <c r="A114" s="11"/>
      <c r="D114" s="12"/>
      <c r="F114" s="13" t="str">
        <f>IF($A114="","",ROUND((D114*'Splits'!$B$3),2))</f>
        <v/>
      </c>
      <c r="G114" s="13" t="str">
        <f>IF($A114="","",ROUND(((D114-F114)*IF((E114="Team lead"),'Splits'!$B$4,'Splits'!$B$5)),2))</f>
        <v/>
      </c>
      <c r="H114" s="13" t="str">
        <f>IF($A114="","",((D114-F114)-G114))</f>
        <v/>
      </c>
    </row>
    <row r="115" spans="1:8" x14ac:dyDescent="0.25">
      <c r="A115" s="11"/>
      <c r="D115" s="12"/>
      <c r="F115" s="13" t="str">
        <f>IF($A115="","",ROUND((D115*'Splits'!$B$3),2))</f>
        <v/>
      </c>
      <c r="G115" s="13" t="str">
        <f>IF($A115="","",ROUND(((D115-F115)*IF((E115="Team lead"),'Splits'!$B$4,'Splits'!$B$5)),2))</f>
        <v/>
      </c>
      <c r="H115" s="13" t="str">
        <f>IF($A115="","",((D115-F115)-G115))</f>
        <v/>
      </c>
    </row>
    <row r="116" spans="1:8" x14ac:dyDescent="0.25">
      <c r="A116" s="11"/>
      <c r="D116" s="12"/>
      <c r="F116" s="13" t="str">
        <f>IF($A116="","",ROUND((D116*'Splits'!$B$3),2))</f>
        <v/>
      </c>
      <c r="G116" s="13" t="str">
        <f>IF($A116="","",ROUND(((D116-F116)*IF((E116="Team lead"),'Splits'!$B$4,'Splits'!$B$5)),2))</f>
        <v/>
      </c>
      <c r="H116" s="13" t="str">
        <f>IF($A116="","",((D116-F116)-G116))</f>
        <v/>
      </c>
    </row>
    <row r="117" spans="1:8" x14ac:dyDescent="0.25">
      <c r="A117" s="11"/>
      <c r="D117" s="12"/>
      <c r="F117" s="13" t="str">
        <f>IF($A117="","",ROUND((D117*'Splits'!$B$3),2))</f>
        <v/>
      </c>
      <c r="G117" s="13" t="str">
        <f>IF($A117="","",ROUND(((D117-F117)*IF((E117="Team lead"),'Splits'!$B$4,'Splits'!$B$5)),2))</f>
        <v/>
      </c>
      <c r="H117" s="13" t="str">
        <f>IF($A117="","",((D117-F117)-G117))</f>
        <v/>
      </c>
    </row>
    <row r="118" spans="1:8" x14ac:dyDescent="0.25">
      <c r="A118" s="11"/>
      <c r="D118" s="12"/>
      <c r="F118" s="13" t="str">
        <f>IF($A118="","",ROUND((D118*'Splits'!$B$3),2))</f>
        <v/>
      </c>
      <c r="G118" s="13" t="str">
        <f>IF($A118="","",ROUND(((D118-F118)*IF((E118="Team lead"),'Splits'!$B$4,'Splits'!$B$5)),2))</f>
        <v/>
      </c>
      <c r="H118" s="13" t="str">
        <f>IF($A118="","",((D118-F118)-G118))</f>
        <v/>
      </c>
    </row>
    <row r="119" spans="1:8" x14ac:dyDescent="0.25">
      <c r="A119" s="11"/>
      <c r="D119" s="12"/>
      <c r="F119" s="13" t="str">
        <f>IF($A119="","",ROUND((D119*'Splits'!$B$3),2))</f>
        <v/>
      </c>
      <c r="G119" s="13" t="str">
        <f>IF($A119="","",ROUND(((D119-F119)*IF((E119="Team lead"),'Splits'!$B$4,'Splits'!$B$5)),2))</f>
        <v/>
      </c>
      <c r="H119" s="13" t="str">
        <f>IF($A119="","",((D119-F119)-G119))</f>
        <v/>
      </c>
    </row>
    <row r="120" spans="1:8" x14ac:dyDescent="0.25">
      <c r="A120" s="11"/>
      <c r="D120" s="12"/>
      <c r="F120" s="13" t="str">
        <f>IF($A120="","",ROUND((D120*'Splits'!$B$3),2))</f>
        <v/>
      </c>
      <c r="G120" s="13" t="str">
        <f>IF($A120="","",ROUND(((D120-F120)*IF((E120="Team lead"),'Splits'!$B$4,'Splits'!$B$5)),2))</f>
        <v/>
      </c>
      <c r="H120" s="13" t="str">
        <f>IF($A120="","",((D120-F120)-G120))</f>
        <v/>
      </c>
    </row>
    <row r="121" spans="1:8" x14ac:dyDescent="0.25">
      <c r="A121" s="11"/>
      <c r="D121" s="12"/>
      <c r="F121" s="13" t="str">
        <f>IF($A121="","",ROUND((D121*'Splits'!$B$3),2))</f>
        <v/>
      </c>
      <c r="G121" s="13" t="str">
        <f>IF($A121="","",ROUND(((D121-F121)*IF((E121="Team lead"),'Splits'!$B$4,'Splits'!$B$5)),2))</f>
        <v/>
      </c>
      <c r="H121" s="13" t="str">
        <f>IF($A121="","",((D121-F121)-G121))</f>
        <v/>
      </c>
    </row>
    <row r="122" spans="1:8" x14ac:dyDescent="0.25">
      <c r="A122" s="11"/>
      <c r="D122" s="12"/>
      <c r="F122" s="13" t="str">
        <f>IF($A122="","",ROUND((D122*'Splits'!$B$3),2))</f>
        <v/>
      </c>
      <c r="G122" s="13" t="str">
        <f>IF($A122="","",ROUND(((D122-F122)*IF((E122="Team lead"),'Splits'!$B$4,'Splits'!$B$5)),2))</f>
        <v/>
      </c>
      <c r="H122" s="13" t="str">
        <f>IF($A122="","",((D122-F122)-G122))</f>
        <v/>
      </c>
    </row>
    <row r="123" spans="1:8" x14ac:dyDescent="0.25">
      <c r="A123" s="11"/>
      <c r="D123" s="12"/>
      <c r="F123" s="13" t="str">
        <f>IF($A123="","",ROUND((D123*'Splits'!$B$3),2))</f>
        <v/>
      </c>
      <c r="G123" s="13" t="str">
        <f>IF($A123="","",ROUND(((D123-F123)*IF((E123="Team lead"),'Splits'!$B$4,'Splits'!$B$5)),2))</f>
        <v/>
      </c>
      <c r="H123" s="13" t="str">
        <f>IF($A123="","",((D123-F123)-G123))</f>
        <v/>
      </c>
    </row>
    <row r="124" spans="1:8" x14ac:dyDescent="0.25">
      <c r="A124" s="11"/>
      <c r="D124" s="12"/>
      <c r="F124" s="13" t="str">
        <f>IF($A124="","",ROUND((D124*'Splits'!$B$3),2))</f>
        <v/>
      </c>
      <c r="G124" s="13" t="str">
        <f>IF($A124="","",ROUND(((D124-F124)*IF((E124="Team lead"),'Splits'!$B$4,'Splits'!$B$5)),2))</f>
        <v/>
      </c>
      <c r="H124" s="13" t="str">
        <f>IF($A124="","",((D124-F124)-G124))</f>
        <v/>
      </c>
    </row>
    <row r="125" spans="1:8" x14ac:dyDescent="0.25">
      <c r="A125" s="11"/>
      <c r="D125" s="12"/>
      <c r="F125" s="13" t="str">
        <f>IF($A125="","",ROUND((D125*'Splits'!$B$3),2))</f>
        <v/>
      </c>
      <c r="G125" s="13" t="str">
        <f>IF($A125="","",ROUND(((D125-F125)*IF((E125="Team lead"),'Splits'!$B$4,'Splits'!$B$5)),2))</f>
        <v/>
      </c>
      <c r="H125" s="13" t="str">
        <f>IF($A125="","",((D125-F125)-G125))</f>
        <v/>
      </c>
    </row>
    <row r="126" spans="1:8" x14ac:dyDescent="0.25">
      <c r="A126" s="11"/>
      <c r="D126" s="12"/>
      <c r="F126" s="13" t="str">
        <f>IF($A126="","",ROUND((D126*'Splits'!$B$3),2))</f>
        <v/>
      </c>
      <c r="G126" s="13" t="str">
        <f>IF($A126="","",ROUND(((D126-F126)*IF((E126="Team lead"),'Splits'!$B$4,'Splits'!$B$5)),2))</f>
        <v/>
      </c>
      <c r="H126" s="13" t="str">
        <f>IF($A126="","",((D126-F126)-G126))</f>
        <v/>
      </c>
    </row>
    <row r="127" spans="1:8" x14ac:dyDescent="0.25">
      <c r="A127" s="11"/>
      <c r="D127" s="12"/>
      <c r="F127" s="13" t="str">
        <f>IF($A127="","",ROUND((D127*'Splits'!$B$3),2))</f>
        <v/>
      </c>
      <c r="G127" s="13" t="str">
        <f>IF($A127="","",ROUND(((D127-F127)*IF((E127="Team lead"),'Splits'!$B$4,'Splits'!$B$5)),2))</f>
        <v/>
      </c>
      <c r="H127" s="13" t="str">
        <f>IF($A127="","",((D127-F127)-G127))</f>
        <v/>
      </c>
    </row>
    <row r="128" spans="1:8" x14ac:dyDescent="0.25">
      <c r="A128" s="11"/>
      <c r="D128" s="12"/>
      <c r="F128" s="13" t="str">
        <f>IF($A128="","",ROUND((D128*'Splits'!$B$3),2))</f>
        <v/>
      </c>
      <c r="G128" s="13" t="str">
        <f>IF($A128="","",ROUND(((D128-F128)*IF((E128="Team lead"),'Splits'!$B$4,'Splits'!$B$5)),2))</f>
        <v/>
      </c>
      <c r="H128" s="13" t="str">
        <f>IF($A128="","",((D128-F128)-G128))</f>
        <v/>
      </c>
    </row>
    <row r="129" spans="1:8" x14ac:dyDescent="0.25">
      <c r="A129" s="11"/>
      <c r="D129" s="12"/>
      <c r="F129" s="13" t="str">
        <f>IF($A129="","",ROUND((D129*'Splits'!$B$3),2))</f>
        <v/>
      </c>
      <c r="G129" s="13" t="str">
        <f>IF($A129="","",ROUND(((D129-F129)*IF((E129="Team lead"),'Splits'!$B$4,'Splits'!$B$5)),2))</f>
        <v/>
      </c>
      <c r="H129" s="13" t="str">
        <f>IF($A129="","",((D129-F129)-G129))</f>
        <v/>
      </c>
    </row>
    <row r="130" spans="1:8" x14ac:dyDescent="0.25">
      <c r="A130" s="11"/>
      <c r="D130" s="12"/>
      <c r="F130" s="13" t="str">
        <f>IF($A130="","",ROUND((D130*'Splits'!$B$3),2))</f>
        <v/>
      </c>
      <c r="G130" s="13" t="str">
        <f>IF($A130="","",ROUND(((D130-F130)*IF((E130="Team lead"),'Splits'!$B$4,'Splits'!$B$5)),2))</f>
        <v/>
      </c>
      <c r="H130" s="13" t="str">
        <f>IF($A130="","",((D130-F130)-G130))</f>
        <v/>
      </c>
    </row>
    <row r="131" spans="1:8" x14ac:dyDescent="0.25">
      <c r="A131" s="11"/>
      <c r="D131" s="12"/>
      <c r="F131" s="13" t="str">
        <f>IF($A131="","",ROUND((D131*'Splits'!$B$3),2))</f>
        <v/>
      </c>
      <c r="G131" s="13" t="str">
        <f>IF($A131="","",ROUND(((D131-F131)*IF((E131="Team lead"),'Splits'!$B$4,'Splits'!$B$5)),2))</f>
        <v/>
      </c>
      <c r="H131" s="13" t="str">
        <f>IF($A131="","",((D131-F131)-G131))</f>
        <v/>
      </c>
    </row>
    <row r="132" spans="1:8" x14ac:dyDescent="0.25">
      <c r="A132" s="11"/>
      <c r="D132" s="12"/>
      <c r="F132" s="13" t="str">
        <f>IF($A132="","",ROUND((D132*'Splits'!$B$3),2))</f>
        <v/>
      </c>
      <c r="G132" s="13" t="str">
        <f>IF($A132="","",ROUND(((D132-F132)*IF((E132="Team lead"),'Splits'!$B$4,'Splits'!$B$5)),2))</f>
        <v/>
      </c>
      <c r="H132" s="13" t="str">
        <f>IF($A132="","",((D132-F132)-G132))</f>
        <v/>
      </c>
    </row>
    <row r="133" spans="1:8" x14ac:dyDescent="0.25">
      <c r="A133" s="11"/>
      <c r="D133" s="12"/>
      <c r="F133" s="13" t="str">
        <f>IF($A133="","",ROUND((D133*'Splits'!$B$3),2))</f>
        <v/>
      </c>
      <c r="G133" s="13" t="str">
        <f>IF($A133="","",ROUND(((D133-F133)*IF((E133="Team lead"),'Splits'!$B$4,'Splits'!$B$5)),2))</f>
        <v/>
      </c>
      <c r="H133" s="13" t="str">
        <f>IF($A133="","",((D133-F133)-G133))</f>
        <v/>
      </c>
    </row>
    <row r="134" spans="1:8" x14ac:dyDescent="0.25">
      <c r="A134" s="11"/>
      <c r="D134" s="12"/>
      <c r="F134" s="13" t="str">
        <f>IF($A134="","",ROUND((D134*'Splits'!$B$3),2))</f>
        <v/>
      </c>
      <c r="G134" s="13" t="str">
        <f>IF($A134="","",ROUND(((D134-F134)*IF((E134="Team lead"),'Splits'!$B$4,'Splits'!$B$5)),2))</f>
        <v/>
      </c>
      <c r="H134" s="13" t="str">
        <f>IF($A134="","",((D134-F134)-G134))</f>
        <v/>
      </c>
    </row>
    <row r="135" spans="1:8" x14ac:dyDescent="0.25">
      <c r="A135" s="11"/>
      <c r="D135" s="12"/>
      <c r="F135" s="13" t="str">
        <f>IF($A135="","",ROUND((D135*'Splits'!$B$3),2))</f>
        <v/>
      </c>
      <c r="G135" s="13" t="str">
        <f>IF($A135="","",ROUND(((D135-F135)*IF((E135="Team lead"),'Splits'!$B$4,'Splits'!$B$5)),2))</f>
        <v/>
      </c>
      <c r="H135" s="13" t="str">
        <f>IF($A135="","",((D135-F135)-G135))</f>
        <v/>
      </c>
    </row>
    <row r="136" spans="1:8" x14ac:dyDescent="0.25">
      <c r="A136" s="11"/>
      <c r="D136" s="12"/>
      <c r="F136" s="13" t="str">
        <f>IF($A136="","",ROUND((D136*'Splits'!$B$3),2))</f>
        <v/>
      </c>
      <c r="G136" s="13" t="str">
        <f>IF($A136="","",ROUND(((D136-F136)*IF((E136="Team lead"),'Splits'!$B$4,'Splits'!$B$5)),2))</f>
        <v/>
      </c>
      <c r="H136" s="13" t="str">
        <f>IF($A136="","",((D136-F136)-G136))</f>
        <v/>
      </c>
    </row>
    <row r="137" spans="1:8" x14ac:dyDescent="0.25">
      <c r="A137" s="11"/>
      <c r="D137" s="12"/>
      <c r="F137" s="13" t="str">
        <f>IF($A137="","",ROUND((D137*'Splits'!$B$3),2))</f>
        <v/>
      </c>
      <c r="G137" s="13" t="str">
        <f>IF($A137="","",ROUND(((D137-F137)*IF((E137="Team lead"),'Splits'!$B$4,'Splits'!$B$5)),2))</f>
        <v/>
      </c>
      <c r="H137" s="13" t="str">
        <f>IF($A137="","",((D137-F137)-G137))</f>
        <v/>
      </c>
    </row>
    <row r="138" spans="1:8" x14ac:dyDescent="0.25">
      <c r="A138" s="11"/>
      <c r="D138" s="12"/>
      <c r="F138" s="13" t="str">
        <f>IF($A138="","",ROUND((D138*'Splits'!$B$3),2))</f>
        <v/>
      </c>
      <c r="G138" s="13" t="str">
        <f>IF($A138="","",ROUND(((D138-F138)*IF((E138="Team lead"),'Splits'!$B$4,'Splits'!$B$5)),2))</f>
        <v/>
      </c>
      <c r="H138" s="13" t="str">
        <f>IF($A138="","",((D138-F138)-G138))</f>
        <v/>
      </c>
    </row>
    <row r="139" spans="1:8" x14ac:dyDescent="0.25">
      <c r="A139" s="11"/>
      <c r="D139" s="12"/>
      <c r="F139" s="13" t="str">
        <f>IF($A139="","",ROUND((D139*'Splits'!$B$3),2))</f>
        <v/>
      </c>
      <c r="G139" s="13" t="str">
        <f>IF($A139="","",ROUND(((D139-F139)*IF((E139="Team lead"),'Splits'!$B$4,'Splits'!$B$5)),2))</f>
        <v/>
      </c>
      <c r="H139" s="13" t="str">
        <f>IF($A139="","",((D139-F139)-G139))</f>
        <v/>
      </c>
    </row>
    <row r="140" spans="1:8" x14ac:dyDescent="0.25">
      <c r="A140" s="11"/>
      <c r="D140" s="12"/>
      <c r="F140" s="13" t="str">
        <f>IF($A140="","",ROUND((D140*'Splits'!$B$3),2))</f>
        <v/>
      </c>
      <c r="G140" s="13" t="str">
        <f>IF($A140="","",ROUND(((D140-F140)*IF((E140="Team lead"),'Splits'!$B$4,'Splits'!$B$5)),2))</f>
        <v/>
      </c>
      <c r="H140" s="13" t="str">
        <f>IF($A140="","",((D140-F140)-G140))</f>
        <v/>
      </c>
    </row>
    <row r="141" spans="1:8" x14ac:dyDescent="0.25">
      <c r="A141" s="11"/>
      <c r="D141" s="12"/>
      <c r="F141" s="13" t="str">
        <f>IF($A141="","",ROUND((D141*'Splits'!$B$3),2))</f>
        <v/>
      </c>
      <c r="G141" s="13" t="str">
        <f>IF($A141="","",ROUND(((D141-F141)*IF((E141="Team lead"),'Splits'!$B$4,'Splits'!$B$5)),2))</f>
        <v/>
      </c>
      <c r="H141" s="13" t="str">
        <f>IF($A141="","",((D141-F141)-G141))</f>
        <v/>
      </c>
    </row>
    <row r="142" spans="1:8" x14ac:dyDescent="0.25">
      <c r="A142" s="11"/>
      <c r="D142" s="12"/>
      <c r="F142" s="13" t="str">
        <f>IF($A142="","",ROUND((D142*'Splits'!$B$3),2))</f>
        <v/>
      </c>
      <c r="G142" s="13" t="str">
        <f>IF($A142="","",ROUND(((D142-F142)*IF((E142="Team lead"),'Splits'!$B$4,'Splits'!$B$5)),2))</f>
        <v/>
      </c>
      <c r="H142" s="13" t="str">
        <f>IF($A142="","",((D142-F142)-G142))</f>
        <v/>
      </c>
    </row>
    <row r="143" spans="1:8" x14ac:dyDescent="0.25">
      <c r="A143" s="11"/>
      <c r="D143" s="12"/>
      <c r="F143" s="13" t="str">
        <f>IF($A143="","",ROUND((D143*'Splits'!$B$3),2))</f>
        <v/>
      </c>
      <c r="G143" s="13" t="str">
        <f>IF($A143="","",ROUND(((D143-F143)*IF((E143="Team lead"),'Splits'!$B$4,'Splits'!$B$5)),2))</f>
        <v/>
      </c>
      <c r="H143" s="13" t="str">
        <f>IF($A143="","",((D143-F143)-G143))</f>
        <v/>
      </c>
    </row>
    <row r="144" spans="1:8" x14ac:dyDescent="0.25">
      <c r="A144" s="11"/>
      <c r="D144" s="12"/>
      <c r="F144" s="13" t="str">
        <f>IF($A144="","",ROUND((D144*'Splits'!$B$3),2))</f>
        <v/>
      </c>
      <c r="G144" s="13" t="str">
        <f>IF($A144="","",ROUND(((D144-F144)*IF((E144="Team lead"),'Splits'!$B$4,'Splits'!$B$5)),2))</f>
        <v/>
      </c>
      <c r="H144" s="13" t="str">
        <f>IF($A144="","",((D144-F144)-G144))</f>
        <v/>
      </c>
    </row>
    <row r="145" spans="1:8" x14ac:dyDescent="0.25">
      <c r="A145" s="11"/>
      <c r="D145" s="12"/>
      <c r="F145" s="13" t="str">
        <f>IF($A145="","",ROUND((D145*'Splits'!$B$3),2))</f>
        <v/>
      </c>
      <c r="G145" s="13" t="str">
        <f>IF($A145="","",ROUND(((D145-F145)*IF((E145="Team lead"),'Splits'!$B$4,'Splits'!$B$5)),2))</f>
        <v/>
      </c>
      <c r="H145" s="13" t="str">
        <f>IF($A145="","",((D145-F145)-G145))</f>
        <v/>
      </c>
    </row>
    <row r="146" spans="1:8" x14ac:dyDescent="0.25">
      <c r="A146" s="11"/>
      <c r="D146" s="12"/>
      <c r="F146" s="13" t="str">
        <f>IF($A146="","",ROUND((D146*'Splits'!$B$3),2))</f>
        <v/>
      </c>
      <c r="G146" s="13" t="str">
        <f>IF($A146="","",ROUND(((D146-F146)*IF((E146="Team lead"),'Splits'!$B$4,'Splits'!$B$5)),2))</f>
        <v/>
      </c>
      <c r="H146" s="13" t="str">
        <f>IF($A146="","",((D146-F146)-G146))</f>
        <v/>
      </c>
    </row>
    <row r="147" spans="1:8" x14ac:dyDescent="0.25">
      <c r="A147" s="11"/>
      <c r="D147" s="12"/>
      <c r="F147" s="13" t="str">
        <f>IF($A147="","",ROUND((D147*'Splits'!$B$3),2))</f>
        <v/>
      </c>
      <c r="G147" s="13" t="str">
        <f>IF($A147="","",ROUND(((D147-F147)*IF((E147="Team lead"),'Splits'!$B$4,'Splits'!$B$5)),2))</f>
        <v/>
      </c>
      <c r="H147" s="13" t="str">
        <f>IF($A147="","",((D147-F147)-G147))</f>
        <v/>
      </c>
    </row>
    <row r="148" spans="1:8" x14ac:dyDescent="0.25">
      <c r="A148" s="11"/>
      <c r="D148" s="12"/>
      <c r="F148" s="13" t="str">
        <f>IF($A148="","",ROUND((D148*'Splits'!$B$3),2))</f>
        <v/>
      </c>
      <c r="G148" s="13" t="str">
        <f>IF($A148="","",ROUND(((D148-F148)*IF((E148="Team lead"),'Splits'!$B$4,'Splits'!$B$5)),2))</f>
        <v/>
      </c>
      <c r="H148" s="13" t="str">
        <f>IF($A148="","",((D148-F148)-G148))</f>
        <v/>
      </c>
    </row>
    <row r="149" spans="1:8" x14ac:dyDescent="0.25">
      <c r="A149" s="11"/>
      <c r="D149" s="12"/>
      <c r="F149" s="13" t="str">
        <f>IF($A149="","",ROUND((D149*'Splits'!$B$3),2))</f>
        <v/>
      </c>
      <c r="G149" s="13" t="str">
        <f>IF($A149="","",ROUND(((D149-F149)*IF((E149="Team lead"),'Splits'!$B$4,'Splits'!$B$5)),2))</f>
        <v/>
      </c>
      <c r="H149" s="13" t="str">
        <f>IF($A149="","",((D149-F149)-G149))</f>
        <v/>
      </c>
    </row>
    <row r="150" spans="1:8" x14ac:dyDescent="0.25">
      <c r="A150" s="11"/>
      <c r="D150" s="12"/>
      <c r="F150" s="13" t="str">
        <f>IF($A150="","",ROUND((D150*'Splits'!$B$3),2))</f>
        <v/>
      </c>
      <c r="G150" s="13" t="str">
        <f>IF($A150="","",ROUND(((D150-F150)*IF((E150="Team lead"),'Splits'!$B$4,'Splits'!$B$5)),2))</f>
        <v/>
      </c>
      <c r="H150" s="13" t="str">
        <f>IF($A150="","",((D150-F150)-G150))</f>
        <v/>
      </c>
    </row>
    <row r="151" spans="1:8" x14ac:dyDescent="0.25">
      <c r="A151" s="11"/>
      <c r="D151" s="12"/>
      <c r="F151" s="13" t="str">
        <f>IF($A151="","",ROUND((D151*'Splits'!$B$3),2))</f>
        <v/>
      </c>
      <c r="G151" s="13" t="str">
        <f>IF($A151="","",ROUND(((D151-F151)*IF((E151="Team lead"),'Splits'!$B$4,'Splits'!$B$5)),2))</f>
        <v/>
      </c>
      <c r="H151" s="13" t="str">
        <f>IF($A151="","",((D151-F151)-G151))</f>
        <v/>
      </c>
    </row>
    <row r="152" spans="1:8" x14ac:dyDescent="0.25">
      <c r="A152" s="11"/>
      <c r="D152" s="12"/>
      <c r="F152" s="13" t="str">
        <f>IF($A152="","",ROUND((D152*'Splits'!$B$3),2))</f>
        <v/>
      </c>
      <c r="G152" s="13" t="str">
        <f>IF($A152="","",ROUND(((D152-F152)*IF((E152="Team lead"),'Splits'!$B$4,'Splits'!$B$5)),2))</f>
        <v/>
      </c>
      <c r="H152" s="13" t="str">
        <f>IF($A152="","",((D152-F152)-G152))</f>
        <v/>
      </c>
    </row>
    <row r="153" spans="1:8" x14ac:dyDescent="0.25">
      <c r="A153" s="11"/>
      <c r="D153" s="12"/>
      <c r="F153" s="13" t="str">
        <f>IF($A153="","",ROUND((D153*'Splits'!$B$3),2))</f>
        <v/>
      </c>
      <c r="G153" s="13" t="str">
        <f>IF($A153="","",ROUND(((D153-F153)*IF((E153="Team lead"),'Splits'!$B$4,'Splits'!$B$5)),2))</f>
        <v/>
      </c>
      <c r="H153" s="13" t="str">
        <f>IF($A153="","",((D153-F153)-G153))</f>
        <v/>
      </c>
    </row>
    <row r="154" spans="1:8" x14ac:dyDescent="0.25">
      <c r="A154" s="11"/>
      <c r="D154" s="12"/>
      <c r="F154" s="13" t="str">
        <f>IF($A154="","",ROUND((D154*'Splits'!$B$3),2))</f>
        <v/>
      </c>
      <c r="G154" s="13" t="str">
        <f>IF($A154="","",ROUND(((D154-F154)*IF((E154="Team lead"),'Splits'!$B$4,'Splits'!$B$5)),2))</f>
        <v/>
      </c>
      <c r="H154" s="13" t="str">
        <f>IF($A154="","",((D154-F154)-G154))</f>
        <v/>
      </c>
    </row>
    <row r="155" spans="1:8" x14ac:dyDescent="0.25">
      <c r="A155" s="11"/>
      <c r="D155" s="12"/>
      <c r="F155" s="13" t="str">
        <f>IF($A155="","",ROUND((D155*'Splits'!$B$3),2))</f>
        <v/>
      </c>
      <c r="G155" s="13" t="str">
        <f>IF($A155="","",ROUND(((D155-F155)*IF((E155="Team lead"),'Splits'!$B$4,'Splits'!$B$5)),2))</f>
        <v/>
      </c>
      <c r="H155" s="13" t="str">
        <f>IF($A155="","",((D155-F155)-G155))</f>
        <v/>
      </c>
    </row>
    <row r="156" spans="1:8" x14ac:dyDescent="0.25">
      <c r="A156" s="11"/>
      <c r="D156" s="12"/>
      <c r="F156" s="13" t="str">
        <f>IF($A156="","",ROUND((D156*'Splits'!$B$3),2))</f>
        <v/>
      </c>
      <c r="G156" s="13" t="str">
        <f>IF($A156="","",ROUND(((D156-F156)*IF((E156="Team lead"),'Splits'!$B$4,'Splits'!$B$5)),2))</f>
        <v/>
      </c>
      <c r="H156" s="13" t="str">
        <f>IF($A156="","",((D156-F156)-G156))</f>
        <v/>
      </c>
    </row>
    <row r="157" spans="1:8" x14ac:dyDescent="0.25">
      <c r="A157" s="11"/>
      <c r="D157" s="12"/>
      <c r="F157" s="13" t="str">
        <f>IF($A157="","",ROUND((D157*'Splits'!$B$3),2))</f>
        <v/>
      </c>
      <c r="G157" s="13" t="str">
        <f>IF($A157="","",ROUND(((D157-F157)*IF((E157="Team lead"),'Splits'!$B$4,'Splits'!$B$5)),2))</f>
        <v/>
      </c>
      <c r="H157" s="13" t="str">
        <f>IF($A157="","",((D157-F157)-G157))</f>
        <v/>
      </c>
    </row>
    <row r="158" spans="1:8" x14ac:dyDescent="0.25">
      <c r="A158" s="11"/>
      <c r="D158" s="12"/>
      <c r="F158" s="13" t="str">
        <f>IF($A158="","",ROUND((D158*'Splits'!$B$3),2))</f>
        <v/>
      </c>
      <c r="G158" s="13" t="str">
        <f>IF($A158="","",ROUND(((D158-F158)*IF((E158="Team lead"),'Splits'!$B$4,'Splits'!$B$5)),2))</f>
        <v/>
      </c>
      <c r="H158" s="13" t="str">
        <f>IF($A158="","",((D158-F158)-G158))</f>
        <v/>
      </c>
    </row>
    <row r="159" spans="1:8" x14ac:dyDescent="0.25">
      <c r="A159" s="11"/>
      <c r="D159" s="12"/>
      <c r="F159" s="13" t="str">
        <f>IF($A159="","",ROUND((D159*'Splits'!$B$3),2))</f>
        <v/>
      </c>
      <c r="G159" s="13" t="str">
        <f>IF($A159="","",ROUND(((D159-F159)*IF((E159="Team lead"),'Splits'!$B$4,'Splits'!$B$5)),2))</f>
        <v/>
      </c>
      <c r="H159" s="13" t="str">
        <f>IF($A159="","",((D159-F159)-G159))</f>
        <v/>
      </c>
    </row>
    <row r="160" spans="1:8" x14ac:dyDescent="0.25">
      <c r="A160" s="11"/>
      <c r="D160" s="12"/>
      <c r="F160" s="13" t="str">
        <f>IF($A160="","",ROUND((D160*'Splits'!$B$3),2))</f>
        <v/>
      </c>
      <c r="G160" s="13" t="str">
        <f>IF($A160="","",ROUND(((D160-F160)*IF((E160="Team lead"),'Splits'!$B$4,'Splits'!$B$5)),2))</f>
        <v/>
      </c>
      <c r="H160" s="13" t="str">
        <f>IF($A160="","",((D160-F160)-G160))</f>
        <v/>
      </c>
    </row>
    <row r="161" spans="1:8" x14ac:dyDescent="0.25">
      <c r="A161" s="11"/>
      <c r="D161" s="12"/>
      <c r="F161" s="13" t="str">
        <f>IF($A161="","",ROUND((D161*'Splits'!$B$3),2))</f>
        <v/>
      </c>
      <c r="G161" s="13" t="str">
        <f>IF($A161="","",ROUND(((D161-F161)*IF((E161="Team lead"),'Splits'!$B$4,'Splits'!$B$5)),2))</f>
        <v/>
      </c>
      <c r="H161" s="13" t="str">
        <f>IF($A161="","",((D161-F161)-G161))</f>
        <v/>
      </c>
    </row>
    <row r="162" spans="1:8" x14ac:dyDescent="0.25">
      <c r="A162" s="11"/>
      <c r="D162" s="12"/>
      <c r="F162" s="13" t="str">
        <f>IF($A162="","",ROUND((D162*'Splits'!$B$3),2))</f>
        <v/>
      </c>
      <c r="G162" s="13" t="str">
        <f>IF($A162="","",ROUND(((D162-F162)*IF((E162="Team lead"),'Splits'!$B$4,'Splits'!$B$5)),2))</f>
        <v/>
      </c>
      <c r="H162" s="13" t="str">
        <f>IF($A162="","",((D162-F162)-G162))</f>
        <v/>
      </c>
    </row>
    <row r="163" spans="1:8" x14ac:dyDescent="0.25">
      <c r="A163" s="11"/>
      <c r="D163" s="12"/>
      <c r="F163" s="13" t="str">
        <f>IF($A163="","",ROUND((D163*'Splits'!$B$3),2))</f>
        <v/>
      </c>
      <c r="G163" s="13" t="str">
        <f>IF($A163="","",ROUND(((D163-F163)*IF((E163="Team lead"),'Splits'!$B$4,'Splits'!$B$5)),2))</f>
        <v/>
      </c>
      <c r="H163" s="13" t="str">
        <f>IF($A163="","",((D163-F163)-G163))</f>
        <v/>
      </c>
    </row>
    <row r="164" spans="1:8" x14ac:dyDescent="0.25">
      <c r="A164" s="11"/>
      <c r="D164" s="12"/>
      <c r="F164" s="13" t="str">
        <f>IF($A164="","",ROUND((D164*'Splits'!$B$3),2))</f>
        <v/>
      </c>
      <c r="G164" s="13" t="str">
        <f>IF($A164="","",ROUND(((D164-F164)*IF((E164="Team lead"),'Splits'!$B$4,'Splits'!$B$5)),2))</f>
        <v/>
      </c>
      <c r="H164" s="13" t="str">
        <f>IF($A164="","",((D164-F164)-G164))</f>
        <v/>
      </c>
    </row>
    <row r="165" spans="1:8" x14ac:dyDescent="0.25">
      <c r="A165" s="11"/>
      <c r="D165" s="12"/>
      <c r="F165" s="13" t="str">
        <f>IF($A165="","",ROUND((D165*'Splits'!$B$3),2))</f>
        <v/>
      </c>
      <c r="G165" s="13" t="str">
        <f>IF($A165="","",ROUND(((D165-F165)*IF((E165="Team lead"),'Splits'!$B$4,'Splits'!$B$5)),2))</f>
        <v/>
      </c>
      <c r="H165" s="13" t="str">
        <f>IF($A165="","",((D165-F165)-G165))</f>
        <v/>
      </c>
    </row>
    <row r="166" spans="1:8" x14ac:dyDescent="0.25">
      <c r="A166" s="11"/>
      <c r="D166" s="12"/>
      <c r="F166" s="13" t="str">
        <f>IF($A166="","",ROUND((D166*'Splits'!$B$3),2))</f>
        <v/>
      </c>
      <c r="G166" s="13" t="str">
        <f>IF($A166="","",ROUND(((D166-F166)*IF((E166="Team lead"),'Splits'!$B$4,'Splits'!$B$5)),2))</f>
        <v/>
      </c>
      <c r="H166" s="13" t="str">
        <f>IF($A166="","",((D166-F166)-G166))</f>
        <v/>
      </c>
    </row>
    <row r="167" spans="1:8" x14ac:dyDescent="0.25">
      <c r="A167" s="11"/>
      <c r="D167" s="12"/>
      <c r="F167" s="13" t="str">
        <f>IF($A167="","",ROUND((D167*'Splits'!$B$3),2))</f>
        <v/>
      </c>
      <c r="G167" s="13" t="str">
        <f>IF($A167="","",ROUND(((D167-F167)*IF((E167="Team lead"),'Splits'!$B$4,'Splits'!$B$5)),2))</f>
        <v/>
      </c>
      <c r="H167" s="13" t="str">
        <f>IF($A167="","",((D167-F167)-G167))</f>
        <v/>
      </c>
    </row>
    <row r="168" spans="1:8" x14ac:dyDescent="0.25">
      <c r="A168" s="11"/>
      <c r="D168" s="12"/>
      <c r="F168" s="13" t="str">
        <f>IF($A168="","",ROUND((D168*'Splits'!$B$3),2))</f>
        <v/>
      </c>
      <c r="G168" s="13" t="str">
        <f>IF($A168="","",ROUND(((D168-F168)*IF((E168="Team lead"),'Splits'!$B$4,'Splits'!$B$5)),2))</f>
        <v/>
      </c>
      <c r="H168" s="13" t="str">
        <f>IF($A168="","",((D168-F168)-G168))</f>
        <v/>
      </c>
    </row>
    <row r="169" spans="1:8" x14ac:dyDescent="0.25">
      <c r="A169" s="11"/>
      <c r="D169" s="12"/>
      <c r="F169" s="13" t="str">
        <f>IF($A169="","",ROUND((D169*'Splits'!$B$3),2))</f>
        <v/>
      </c>
      <c r="G169" s="13" t="str">
        <f>IF($A169="","",ROUND(((D169-F169)*IF((E169="Team lead"),'Splits'!$B$4,'Splits'!$B$5)),2))</f>
        <v/>
      </c>
      <c r="H169" s="13" t="str">
        <f>IF($A169="","",((D169-F169)-G169))</f>
        <v/>
      </c>
    </row>
    <row r="170" spans="1:8" x14ac:dyDescent="0.25">
      <c r="A170" s="11"/>
      <c r="D170" s="12"/>
      <c r="F170" s="13" t="str">
        <f>IF($A170="","",ROUND((D170*'Splits'!$B$3),2))</f>
        <v/>
      </c>
      <c r="G170" s="13" t="str">
        <f>IF($A170="","",ROUND(((D170-F170)*IF((E170="Team lead"),'Splits'!$B$4,'Splits'!$B$5)),2))</f>
        <v/>
      </c>
      <c r="H170" s="13" t="str">
        <f>IF($A170="","",((D170-F170)-G170))</f>
        <v/>
      </c>
    </row>
    <row r="171" spans="1:8" x14ac:dyDescent="0.25">
      <c r="A171" s="11"/>
      <c r="D171" s="12"/>
      <c r="F171" s="13" t="str">
        <f>IF($A171="","",ROUND((D171*'Splits'!$B$3),2))</f>
        <v/>
      </c>
      <c r="G171" s="13" t="str">
        <f>IF($A171="","",ROUND(((D171-F171)*IF((E171="Team lead"),'Splits'!$B$4,'Splits'!$B$5)),2))</f>
        <v/>
      </c>
      <c r="H171" s="13" t="str">
        <f>IF($A171="","",((D171-F171)-G171))</f>
        <v/>
      </c>
    </row>
    <row r="172" spans="1:8" x14ac:dyDescent="0.25">
      <c r="A172" s="11"/>
      <c r="D172" s="12"/>
      <c r="F172" s="13" t="str">
        <f>IF($A172="","",ROUND((D172*'Splits'!$B$3),2))</f>
        <v/>
      </c>
      <c r="G172" s="13" t="str">
        <f>IF($A172="","",ROUND(((D172-F172)*IF((E172="Team lead"),'Splits'!$B$4,'Splits'!$B$5)),2))</f>
        <v/>
      </c>
      <c r="H172" s="13" t="str">
        <f>IF($A172="","",((D172-F172)-G172))</f>
        <v/>
      </c>
    </row>
    <row r="173" spans="1:8" x14ac:dyDescent="0.25">
      <c r="A173" s="11"/>
      <c r="D173" s="12"/>
      <c r="F173" s="13" t="str">
        <f>IF($A173="","",ROUND((D173*'Splits'!$B$3),2))</f>
        <v/>
      </c>
      <c r="G173" s="13" t="str">
        <f>IF($A173="","",ROUND(((D173-F173)*IF((E173="Team lead"),'Splits'!$B$4,'Splits'!$B$5)),2))</f>
        <v/>
      </c>
      <c r="H173" s="13" t="str">
        <f>IF($A173="","",((D173-F173)-G173))</f>
        <v/>
      </c>
    </row>
    <row r="174" spans="1:8" x14ac:dyDescent="0.25">
      <c r="A174" s="11"/>
      <c r="D174" s="12"/>
      <c r="F174" s="13" t="str">
        <f>IF($A174="","",ROUND((D174*'Splits'!$B$3),2))</f>
        <v/>
      </c>
      <c r="G174" s="13" t="str">
        <f>IF($A174="","",ROUND(((D174-F174)*IF((E174="Team lead"),'Splits'!$B$4,'Splits'!$B$5)),2))</f>
        <v/>
      </c>
      <c r="H174" s="13" t="str">
        <f>IF($A174="","",((D174-F174)-G174))</f>
        <v/>
      </c>
    </row>
    <row r="175" spans="1:8" x14ac:dyDescent="0.25">
      <c r="A175" s="11"/>
      <c r="D175" s="12"/>
      <c r="F175" s="13" t="str">
        <f>IF($A175="","",ROUND((D175*'Splits'!$B$3),2))</f>
        <v/>
      </c>
      <c r="G175" s="13" t="str">
        <f>IF($A175="","",ROUND(((D175-F175)*IF((E175="Team lead"),'Splits'!$B$4,'Splits'!$B$5)),2))</f>
        <v/>
      </c>
      <c r="H175" s="13" t="str">
        <f>IF($A175="","",((D175-F175)-G175))</f>
        <v/>
      </c>
    </row>
    <row r="176" spans="1:8" x14ac:dyDescent="0.25">
      <c r="A176" s="11"/>
      <c r="D176" s="12"/>
      <c r="F176" s="13" t="str">
        <f>IF($A176="","",ROUND((D176*'Splits'!$B$3),2))</f>
        <v/>
      </c>
      <c r="G176" s="13" t="str">
        <f>IF($A176="","",ROUND(((D176-F176)*IF((E176="Team lead"),'Splits'!$B$4,'Splits'!$B$5)),2))</f>
        <v/>
      </c>
      <c r="H176" s="13" t="str">
        <f>IF($A176="","",((D176-F176)-G176))</f>
        <v/>
      </c>
    </row>
    <row r="177" spans="1:8" x14ac:dyDescent="0.25">
      <c r="A177" s="11"/>
      <c r="D177" s="12"/>
      <c r="F177" s="13" t="str">
        <f>IF($A177="","",ROUND((D177*'Splits'!$B$3),2))</f>
        <v/>
      </c>
      <c r="G177" s="13" t="str">
        <f>IF($A177="","",ROUND(((D177-F177)*IF((E177="Team lead"),'Splits'!$B$4,'Splits'!$B$5)),2))</f>
        <v/>
      </c>
      <c r="H177" s="13" t="str">
        <f>IF($A177="","",((D177-F177)-G177))</f>
        <v/>
      </c>
    </row>
    <row r="178" spans="1:8" x14ac:dyDescent="0.25">
      <c r="A178" s="11"/>
      <c r="D178" s="12"/>
      <c r="F178" s="13" t="str">
        <f>IF($A178="","",ROUND((D178*'Splits'!$B$3),2))</f>
        <v/>
      </c>
      <c r="G178" s="13" t="str">
        <f>IF($A178="","",ROUND(((D178-F178)*IF((E178="Team lead"),'Splits'!$B$4,'Splits'!$B$5)),2))</f>
        <v/>
      </c>
      <c r="H178" s="13" t="str">
        <f>IF($A178="","",((D178-F178)-G178))</f>
        <v/>
      </c>
    </row>
    <row r="179" spans="1:8" x14ac:dyDescent="0.25">
      <c r="A179" s="11"/>
      <c r="D179" s="12"/>
      <c r="F179" s="13" t="str">
        <f>IF($A179="","",ROUND((D179*'Splits'!$B$3),2))</f>
        <v/>
      </c>
      <c r="G179" s="13" t="str">
        <f>IF($A179="","",ROUND(((D179-F179)*IF((E179="Team lead"),'Splits'!$B$4,'Splits'!$B$5)),2))</f>
        <v/>
      </c>
      <c r="H179" s="13" t="str">
        <f>IF($A179="","",((D179-F179)-G179))</f>
        <v/>
      </c>
    </row>
    <row r="180" spans="1:8" x14ac:dyDescent="0.25">
      <c r="A180" s="11"/>
      <c r="D180" s="12"/>
      <c r="F180" s="13" t="str">
        <f>IF($A180="","",ROUND((D180*'Splits'!$B$3),2))</f>
        <v/>
      </c>
      <c r="G180" s="13" t="str">
        <f>IF($A180="","",ROUND(((D180-F180)*IF((E180="Team lead"),'Splits'!$B$4,'Splits'!$B$5)),2))</f>
        <v/>
      </c>
      <c r="H180" s="13" t="str">
        <f>IF($A180="","",((D180-F180)-G180))</f>
        <v/>
      </c>
    </row>
    <row r="181" spans="1:8" x14ac:dyDescent="0.25">
      <c r="A181" s="11"/>
      <c r="D181" s="12"/>
      <c r="F181" s="13" t="str">
        <f>IF($A181="","",ROUND((D181*'Splits'!$B$3),2))</f>
        <v/>
      </c>
      <c r="G181" s="13" t="str">
        <f>IF($A181="","",ROUND(((D181-F181)*IF((E181="Team lead"),'Splits'!$B$4,'Splits'!$B$5)),2))</f>
        <v/>
      </c>
      <c r="H181" s="13" t="str">
        <f>IF($A181="","",((D181-F181)-G181))</f>
        <v/>
      </c>
    </row>
    <row r="182" spans="1:8" x14ac:dyDescent="0.25">
      <c r="A182" s="11"/>
      <c r="D182" s="12"/>
      <c r="F182" s="13" t="str">
        <f>IF($A182="","",ROUND((D182*'Splits'!$B$3),2))</f>
        <v/>
      </c>
      <c r="G182" s="13" t="str">
        <f>IF($A182="","",ROUND(((D182-F182)*IF((E182="Team lead"),'Splits'!$B$4,'Splits'!$B$5)),2))</f>
        <v/>
      </c>
      <c r="H182" s="13" t="str">
        <f>IF($A182="","",((D182-F182)-G182))</f>
        <v/>
      </c>
    </row>
    <row r="183" spans="1:8" x14ac:dyDescent="0.25">
      <c r="A183" s="11"/>
      <c r="D183" s="12"/>
      <c r="F183" s="13" t="str">
        <f>IF($A183="","",ROUND((D183*'Splits'!$B$3),2))</f>
        <v/>
      </c>
      <c r="G183" s="13" t="str">
        <f>IF($A183="","",ROUND(((D183-F183)*IF((E183="Team lead"),'Splits'!$B$4,'Splits'!$B$5)),2))</f>
        <v/>
      </c>
      <c r="H183" s="13" t="str">
        <f>IF($A183="","",((D183-F183)-G183))</f>
        <v/>
      </c>
    </row>
    <row r="184" spans="1:8" x14ac:dyDescent="0.25">
      <c r="A184" s="11"/>
      <c r="D184" s="12"/>
      <c r="F184" s="13" t="str">
        <f>IF($A184="","",ROUND((D184*'Splits'!$B$3),2))</f>
        <v/>
      </c>
      <c r="G184" s="13" t="str">
        <f>IF($A184="","",ROUND(((D184-F184)*IF((E184="Team lead"),'Splits'!$B$4,'Splits'!$B$5)),2))</f>
        <v/>
      </c>
      <c r="H184" s="13" t="str">
        <f>IF($A184="","",((D184-F184)-G184))</f>
        <v/>
      </c>
    </row>
    <row r="185" spans="1:8" x14ac:dyDescent="0.25">
      <c r="A185" s="11"/>
      <c r="D185" s="12"/>
      <c r="F185" s="13" t="str">
        <f>IF($A185="","",ROUND((D185*'Splits'!$B$3),2))</f>
        <v/>
      </c>
      <c r="G185" s="13" t="str">
        <f>IF($A185="","",ROUND(((D185-F185)*IF((E185="Team lead"),'Splits'!$B$4,'Splits'!$B$5)),2))</f>
        <v/>
      </c>
      <c r="H185" s="13" t="str">
        <f>IF($A185="","",((D185-F185)-G185))</f>
        <v/>
      </c>
    </row>
    <row r="186" spans="1:8" x14ac:dyDescent="0.25">
      <c r="A186" s="11"/>
      <c r="D186" s="12"/>
      <c r="F186" s="13" t="str">
        <f>IF($A186="","",ROUND((D186*'Splits'!$B$3),2))</f>
        <v/>
      </c>
      <c r="G186" s="13" t="str">
        <f>IF($A186="","",ROUND(((D186-F186)*IF((E186="Team lead"),'Splits'!$B$4,'Splits'!$B$5)),2))</f>
        <v/>
      </c>
      <c r="H186" s="13" t="str">
        <f>IF($A186="","",((D186-F186)-G186))</f>
        <v/>
      </c>
    </row>
    <row r="187" spans="1:8" x14ac:dyDescent="0.25">
      <c r="A187" s="11"/>
      <c r="D187" s="12"/>
      <c r="F187" s="13" t="str">
        <f>IF($A187="","",ROUND((D187*'Splits'!$B$3),2))</f>
        <v/>
      </c>
      <c r="G187" s="13" t="str">
        <f>IF($A187="","",ROUND(((D187-F187)*IF((E187="Team lead"),'Splits'!$B$4,'Splits'!$B$5)),2))</f>
        <v/>
      </c>
      <c r="H187" s="13" t="str">
        <f>IF($A187="","",((D187-F187)-G187))</f>
        <v/>
      </c>
    </row>
    <row r="188" spans="1:8" x14ac:dyDescent="0.25">
      <c r="A188" s="11"/>
      <c r="D188" s="12"/>
      <c r="F188" s="13" t="str">
        <f>IF($A188="","",ROUND((D188*'Splits'!$B$3),2))</f>
        <v/>
      </c>
      <c r="G188" s="13" t="str">
        <f>IF($A188="","",ROUND(((D188-F188)*IF((E188="Team lead"),'Splits'!$B$4,'Splits'!$B$5)),2))</f>
        <v/>
      </c>
      <c r="H188" s="13" t="str">
        <f>IF($A188="","",((D188-F188)-G188))</f>
        <v/>
      </c>
    </row>
    <row r="189" spans="1:8" x14ac:dyDescent="0.25">
      <c r="A189" s="11"/>
      <c r="D189" s="12"/>
      <c r="F189" s="13" t="str">
        <f>IF($A189="","",ROUND((D189*'Splits'!$B$3),2))</f>
        <v/>
      </c>
      <c r="G189" s="13" t="str">
        <f>IF($A189="","",ROUND(((D189-F189)*IF((E189="Team lead"),'Splits'!$B$4,'Splits'!$B$5)),2))</f>
        <v/>
      </c>
      <c r="H189" s="13" t="str">
        <f>IF($A189="","",((D189-F189)-G189))</f>
        <v/>
      </c>
    </row>
    <row r="190" spans="1:8" x14ac:dyDescent="0.25">
      <c r="A190" s="11"/>
      <c r="D190" s="12"/>
      <c r="F190" s="13" t="str">
        <f>IF($A190="","",ROUND((D190*'Splits'!$B$3),2))</f>
        <v/>
      </c>
      <c r="G190" s="13" t="str">
        <f>IF($A190="","",ROUND(((D190-F190)*IF((E190="Team lead"),'Splits'!$B$4,'Splits'!$B$5)),2))</f>
        <v/>
      </c>
      <c r="H190" s="13" t="str">
        <f>IF($A190="","",((D190-F190)-G190))</f>
        <v/>
      </c>
    </row>
    <row r="191" spans="1:8" x14ac:dyDescent="0.25">
      <c r="A191" s="11"/>
      <c r="D191" s="12"/>
      <c r="F191" s="13" t="str">
        <f>IF($A191="","",ROUND((D191*'Splits'!$B$3),2))</f>
        <v/>
      </c>
      <c r="G191" s="13" t="str">
        <f>IF($A191="","",ROUND(((D191-F191)*IF((E191="Team lead"),'Splits'!$B$4,'Splits'!$B$5)),2))</f>
        <v/>
      </c>
      <c r="H191" s="13" t="str">
        <f>IF($A191="","",((D191-F191)-G191))</f>
        <v/>
      </c>
    </row>
    <row r="192" spans="1:8" x14ac:dyDescent="0.25">
      <c r="A192" s="11"/>
      <c r="D192" s="12"/>
      <c r="F192" s="13" t="str">
        <f>IF($A192="","",ROUND((D192*'Splits'!$B$3),2))</f>
        <v/>
      </c>
      <c r="G192" s="13" t="str">
        <f>IF($A192="","",ROUND(((D192-F192)*IF((E192="Team lead"),'Splits'!$B$4,'Splits'!$B$5)),2))</f>
        <v/>
      </c>
      <c r="H192" s="13" t="str">
        <f>IF($A192="","",((D192-F192)-G192))</f>
        <v/>
      </c>
    </row>
    <row r="193" spans="1:8" x14ac:dyDescent="0.25">
      <c r="A193" s="11"/>
      <c r="D193" s="12"/>
      <c r="F193" s="13" t="str">
        <f>IF($A193="","",ROUND((D193*'Splits'!$B$3),2))</f>
        <v/>
      </c>
      <c r="G193" s="13" t="str">
        <f>IF($A193="","",ROUND(((D193-F193)*IF((E193="Team lead"),'Splits'!$B$4,'Splits'!$B$5)),2))</f>
        <v/>
      </c>
      <c r="H193" s="13" t="str">
        <f>IF($A193="","",((D193-F193)-G193))</f>
        <v/>
      </c>
    </row>
    <row r="194" spans="1:8" x14ac:dyDescent="0.25">
      <c r="A194" s="11"/>
      <c r="D194" s="12"/>
      <c r="F194" s="13" t="str">
        <f>IF($A194="","",ROUND((D194*'Splits'!$B$3),2))</f>
        <v/>
      </c>
      <c r="G194" s="13" t="str">
        <f>IF($A194="","",ROUND(((D194-F194)*IF((E194="Team lead"),'Splits'!$B$4,'Splits'!$B$5)),2))</f>
        <v/>
      </c>
      <c r="H194" s="13" t="str">
        <f>IF($A194="","",((D194-F194)-G194))</f>
        <v/>
      </c>
    </row>
    <row r="195" spans="1:8" x14ac:dyDescent="0.25">
      <c r="A195" s="11"/>
      <c r="D195" s="12"/>
      <c r="F195" s="13" t="str">
        <f>IF($A195="","",ROUND((D195*'Splits'!$B$3),2))</f>
        <v/>
      </c>
      <c r="G195" s="13" t="str">
        <f>IF($A195="","",ROUND(((D195-F195)*IF((E195="Team lead"),'Splits'!$B$4,'Splits'!$B$5)),2))</f>
        <v/>
      </c>
      <c r="H195" s="13" t="str">
        <f>IF($A195="","",((D195-F195)-G195))</f>
        <v/>
      </c>
    </row>
    <row r="196" spans="1:8" x14ac:dyDescent="0.25">
      <c r="A196" s="11"/>
      <c r="D196" s="12"/>
      <c r="F196" s="13" t="str">
        <f>IF($A196="","",ROUND((D196*'Splits'!$B$3),2))</f>
        <v/>
      </c>
      <c r="G196" s="13" t="str">
        <f>IF($A196="","",ROUND(((D196-F196)*IF((E196="Team lead"),'Splits'!$B$4,'Splits'!$B$5)),2))</f>
        <v/>
      </c>
      <c r="H196" s="13" t="str">
        <f>IF($A196="","",((D196-F196)-G196))</f>
        <v/>
      </c>
    </row>
    <row r="197" spans="1:8" x14ac:dyDescent="0.25">
      <c r="A197" s="11"/>
      <c r="D197" s="12"/>
      <c r="F197" s="13" t="str">
        <f>IF($A197="","",ROUND((D197*'Splits'!$B$3),2))</f>
        <v/>
      </c>
      <c r="G197" s="13" t="str">
        <f>IF($A197="","",ROUND(((D197-F197)*IF((E197="Team lead"),'Splits'!$B$4,'Splits'!$B$5)),2))</f>
        <v/>
      </c>
      <c r="H197" s="13" t="str">
        <f>IF($A197="","",((D197-F197)-G197))</f>
        <v/>
      </c>
    </row>
    <row r="198" spans="1:8" x14ac:dyDescent="0.25">
      <c r="A198" s="11"/>
      <c r="D198" s="12"/>
      <c r="F198" s="13" t="str">
        <f>IF($A198="","",ROUND((D198*'Splits'!$B$3),2))</f>
        <v/>
      </c>
      <c r="G198" s="13" t="str">
        <f>IF($A198="","",ROUND(((D198-F198)*IF((E198="Team lead"),'Splits'!$B$4,'Splits'!$B$5)),2))</f>
        <v/>
      </c>
      <c r="H198" s="13" t="str">
        <f>IF($A198="","",((D198-F198)-G198))</f>
        <v/>
      </c>
    </row>
    <row r="199" spans="1:8" x14ac:dyDescent="0.25">
      <c r="A199" s="11"/>
      <c r="D199" s="12"/>
      <c r="F199" s="13" t="str">
        <f>IF($A199="","",ROUND((D199*'Splits'!$B$3),2))</f>
        <v/>
      </c>
      <c r="G199" s="13" t="str">
        <f>IF($A199="","",ROUND(((D199-F199)*IF((E199="Team lead"),'Splits'!$B$4,'Splits'!$B$5)),2))</f>
        <v/>
      </c>
      <c r="H199" s="13" t="str">
        <f>IF($A199="","",((D199-F199)-G199))</f>
        <v/>
      </c>
    </row>
    <row r="200" spans="1:8" x14ac:dyDescent="0.25">
      <c r="A200" s="11"/>
      <c r="D200" s="12"/>
      <c r="F200" s="13" t="str">
        <f>IF($A200="","",ROUND((D200*'Splits'!$B$3),2))</f>
        <v/>
      </c>
      <c r="G200" s="13" t="str">
        <f>IF($A200="","",ROUND(((D200-F200)*IF((E200="Team lead"),'Splits'!$B$4,'Splits'!$B$5)),2))</f>
        <v/>
      </c>
      <c r="H200" s="13" t="str">
        <f>IF($A200="","",((D200-F200)-G200))</f>
        <v/>
      </c>
    </row>
    <row r="201" spans="1:8" x14ac:dyDescent="0.25">
      <c r="A201" s="11"/>
      <c r="D201" s="12"/>
      <c r="F201" s="13" t="str">
        <f>IF($A201="","",ROUND((D201*'Splits'!$B$3),2))</f>
        <v/>
      </c>
      <c r="G201" s="13" t="str">
        <f>IF($A201="","",ROUND(((D201-F201)*IF((E201="Team lead"),'Splits'!$B$4,'Splits'!$B$5)),2))</f>
        <v/>
      </c>
      <c r="H201" s="13" t="str">
        <f>IF($A201="","",((D201-F201)-G201))</f>
        <v/>
      </c>
    </row>
  </sheetData>
  <autoFilter ref="A1:H1"/>
  <dataValidations count="4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Agent A, Agent B, Agent C" sqref="B2:B201">
      <formula1>"Agent A,Agent B,Agent C"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list" allowBlank="1" showErrorMessage="1" errorTitle="Pick from the list" error="Choose one of: Team lead, Agent own" sqref="E2:E201">
      <formula1>"Team lead,Agent own"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31</v>
      </c>
      <c r="B1" s="14" t="s">
        <v>32</v>
      </c>
      <c r="C1" s="14" t="s">
        <v>33</v>
      </c>
    </row>
    <row r="2" spans="1:3" x14ac:dyDescent="0.25">
      <c r="A2" s="15" t="s">
        <v>34</v>
      </c>
      <c r="B2" s="16"/>
      <c r="C2" s="16"/>
    </row>
    <row r="3" spans="1:3" x14ac:dyDescent="0.25">
      <c r="A3" t="s">
        <v>35</v>
      </c>
      <c r="B3" s="17">
        <v>0.2</v>
      </c>
      <c r="C3" s="18" t="s">
        <v>36</v>
      </c>
    </row>
    <row r="4" spans="1:2" x14ac:dyDescent="0.25">
      <c r="A4" t="s">
        <v>37</v>
      </c>
      <c r="B4" s="17">
        <v>0.5</v>
      </c>
    </row>
    <row r="5" spans="1:2" x14ac:dyDescent="0.25">
      <c r="A5" t="s">
        <v>38</v>
      </c>
      <c r="B5" s="17">
        <v>0.2</v>
      </c>
    </row>
    <row r="6" spans="1:3" x14ac:dyDescent="0.25">
      <c r="A6" s="15" t="s">
        <v>39</v>
      </c>
      <c r="B6" s="16"/>
      <c r="C6" s="16"/>
    </row>
    <row r="7" spans="1:2" x14ac:dyDescent="0.25">
      <c r="A7" t="s">
        <v>40</v>
      </c>
      <c r="B7" s="19">
        <v>18000</v>
      </c>
    </row>
    <row r="8" spans="1:2" x14ac:dyDescent="0.25">
      <c r="A8" t="s">
        <v>41</v>
      </c>
      <c r="B8" s="20">
        <f>SUM('Deals'!$F$2:$F$201)</f>
        <v>11370</v>
      </c>
    </row>
    <row r="9" spans="1:2" x14ac:dyDescent="0.25">
      <c r="A9" t="s">
        <v>42</v>
      </c>
      <c r="B9" s="20">
        <f>MAX(0,('Splits'!$B$7-'Splits'!$B$8))</f>
        <v>6630</v>
      </c>
    </row>
    <row r="10" spans="1:3" x14ac:dyDescent="0.25">
      <c r="A10" s="15" t="s">
        <v>43</v>
      </c>
      <c r="B10" s="16"/>
      <c r="C10" s="16"/>
    </row>
    <row r="11" spans="1:2" x14ac:dyDescent="0.25">
      <c r="A11" t="s">
        <v>44</v>
      </c>
      <c r="B11" s="20">
        <f>SUMIFS('Deals'!$H$2:$H$201,'Deals'!$B$2:$B$201,"Agent A")</f>
        <v>11040</v>
      </c>
    </row>
    <row r="12" spans="1:2" x14ac:dyDescent="0.25">
      <c r="A12" t="s">
        <v>45</v>
      </c>
      <c r="B12" s="20">
        <f>SUMIFS('Deals'!$H$2:$H$201,'Deals'!$B$2:$B$201,"Agent B")</f>
        <v>9876</v>
      </c>
    </row>
    <row r="13" spans="1:2" x14ac:dyDescent="0.25">
      <c r="A13" t="s">
        <v>46</v>
      </c>
      <c r="B13" s="20">
        <f>SUMIFS('Deals'!$H$2:$H$201,'Deals'!$B$2:$B$201,"Agent C")</f>
        <v>3840</v>
      </c>
    </row>
  </sheetData>
  <dataValidations count="2">
    <dataValidation type="decimal" operator="greaterThanOrEqual" allowBlank="1" showErrorMessage="1" errorTitle="Number expected" error="Enter a number." sqref="B3:B5">
      <formula1>-1000000000000</formula1>
    </dataValidation>
    <dataValidation type="decimal" operator="greaterThanOrEqual" allowBlank="1" showErrorMessage="1" errorTitle="Number expected" error="Enter a number." sqref="B7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Deals</vt:lpstr>
      <vt:lpstr>Splits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