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cke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<sst xmlns="http://schemas.openxmlformats.org/spreadsheetml/2006/main" count="64" uniqueCount="64">
  <si>
    <t>Repair Ticket Tracker</t>
  </si>
  <si>
    <t>A free repair ticket spreadsheet: track tickets from intake to pickup with device, status, turnaround, and price for repair shops, in Sheets and Excel.</t>
  </si>
  <si>
    <t>Quick start</t>
  </si>
  <si>
    <t>Open the Tickets tab and replace the sample rows with your own — one row per entry. Formulas fill in automatically for new rows.</t>
  </si>
  <si>
    <t>Get approval before repairs over the diagnostic fee; Promised turns red when a ticket is late.</t>
  </si>
  <si>
    <t>Days in shop over 5 turns amber; call customers whose devices are ready but not picked up.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</si>
  <si>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</si>
  <si>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</si>
  <si>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</si>
  <si>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</si>
  <si>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</si>
  <si>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</si>
  <si>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</si>
  <si>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</si>
  <si>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Ticket #</t>
  </si>
  <si>
    <t>Checked in</t>
  </si>
  <si>
    <t>Customer</t>
  </si>
  <si>
    <t>Device</t>
  </si>
  <si>
    <t>Issue</t>
  </si>
  <si>
    <t>Status</t>
  </si>
  <si>
    <t>Promised</t>
  </si>
  <si>
    <t>Price</t>
  </si>
  <si>
    <t>Days in shop</t>
  </si>
  <si>
    <t>R-3301</t>
  </si>
  <si>
    <t>K. Moss</t>
  </si>
  <si>
    <t>Dell XPS 13</t>
  </si>
  <si>
    <t>Will not boot, SSD failing</t>
  </si>
  <si>
    <t>Waiting on parts</t>
  </si>
  <si>
    <t>R-3302</t>
  </si>
  <si>
    <t>D. Ito</t>
  </si>
  <si>
    <t>MacBook Air M1</t>
  </si>
  <si>
    <t>Liquid spill</t>
  </si>
  <si>
    <t>Diagnosing</t>
  </si>
  <si>
    <t>R-3303</t>
  </si>
  <si>
    <t>Harbor Dental</t>
  </si>
  <si>
    <t>Front desk PC</t>
  </si>
  <si>
    <t>Virus / slow</t>
  </si>
  <si>
    <t>Repairing</t>
  </si>
  <si>
    <t>R-3296</t>
  </si>
  <si>
    <t>J. Bell</t>
  </si>
  <si>
    <t>HP laptop</t>
  </si>
  <si>
    <t>Broken hinge</t>
  </si>
  <si>
    <t>Waiting on approval</t>
  </si>
  <si>
    <t>R-3290</t>
  </si>
  <si>
    <t>L. Park</t>
  </si>
  <si>
    <t>Gaming PC</t>
  </si>
  <si>
    <t>GPU upgrade</t>
  </si>
  <si>
    <t>Ready</t>
  </si>
  <si>
    <t>Item</t>
  </si>
  <si>
    <t>Value</t>
  </si>
  <si>
    <t>Notes</t>
  </si>
  <si>
    <t>Overview</t>
  </si>
  <si>
    <t>Entries</t>
  </si>
  <si>
    <t>Overdue (promised)</t>
  </si>
  <si>
    <t>By status</t>
  </si>
  <si>
    <t>Status: Checked in</t>
  </si>
  <si>
    <t>Status: Diagnosing</t>
  </si>
  <si>
    <t>Status: Waiting on approval</t>
  </si>
  <si>
    <t>Status: Waiting on parts</t>
  </si>
  <si>
    <t>Status: Repairing</t>
  </si>
  <si>
    <t>Status: Ready</t>
  </si>
  <si>
    <t>Status: Picked up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</si>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</sst>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5" width="24" customWidth="1"/>
    <col min="6" max="6" width="16" customWidth="1"/>
    <col min="7" max="8" width="14" customWidth="1"/>
    <col min="9" max="9" width="15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s="11">
        <v>46305</v>
      </c>
      <c r="C2" t="s">
        <v>24</v>
      </c>
      <c r="D2" t="s">
        <v>25</v>
      </c>
      <c r="E2" t="s">
        <v>26</v>
      </c>
      <c r="F2" t="s">
        <v>27</v>
      </c>
      <c r="G2" s="11">
        <v>46309</v>
      </c>
      <c r="H2" s="12">
        <v>189</v>
      </c>
      <c r="I2" s="13">
        <f>IF($A2="","",IF((F2="Picked up"),"",(TODAY()-B2)))</f>
        <v>2</v>
      </c>
    </row>
    <row r="3" spans="1:9" x14ac:dyDescent="0.25">
      <c r="A3" t="s">
        <v>28</v>
      </c>
      <c r="B3" s="11">
        <v>46306</v>
      </c>
      <c r="C3" t="s">
        <v>29</v>
      </c>
      <c r="D3" t="s">
        <v>30</v>
      </c>
      <c r="E3" t="s">
        <v>31</v>
      </c>
      <c r="F3" t="s">
        <v>32</v>
      </c>
      <c r="G3" s="11">
        <v>46310</v>
      </c>
      <c r="H3" s="12">
        <v>0</v>
      </c>
      <c r="I3" s="13">
        <f>IF($A3="","",IF((F3="Picked up"),"",(TODAY()-B3)))</f>
        <v>1</v>
      </c>
    </row>
    <row r="4" spans="1:9" x14ac:dyDescent="0.25">
      <c r="A4" t="s">
        <v>33</v>
      </c>
      <c r="B4" s="11">
        <v>46307</v>
      </c>
      <c r="C4" t="s">
        <v>34</v>
      </c>
      <c r="D4" t="s">
        <v>35</v>
      </c>
      <c r="E4" t="s">
        <v>36</v>
      </c>
      <c r="F4" t="s">
        <v>37</v>
      </c>
      <c r="G4" s="11">
        <v>46308</v>
      </c>
      <c r="H4" s="12">
        <v>129</v>
      </c>
      <c r="I4" s="13">
        <f>IF($A4="","",IF((F4="Picked up"),"",(TODAY()-B4)))</f>
        <v>0</v>
      </c>
    </row>
    <row r="5" spans="1:9" x14ac:dyDescent="0.25">
      <c r="A5" t="s">
        <v>38</v>
      </c>
      <c r="B5" s="11">
        <v>46301</v>
      </c>
      <c r="C5" t="s">
        <v>39</v>
      </c>
      <c r="D5" t="s">
        <v>40</v>
      </c>
      <c r="E5" t="s">
        <v>41</v>
      </c>
      <c r="F5" t="s">
        <v>42</v>
      </c>
      <c r="G5" s="11">
        <v>46306</v>
      </c>
      <c r="H5" s="12">
        <v>145</v>
      </c>
      <c r="I5" s="13">
        <f>IF($A5="","",IF((F5="Picked up"),"",(TODAY()-B5)))</f>
        <v>6</v>
      </c>
    </row>
    <row r="6" spans="1:9" x14ac:dyDescent="0.25">
      <c r="A6" t="s">
        <v>43</v>
      </c>
      <c r="B6" s="11">
        <v>46299</v>
      </c>
      <c r="C6" t="s">
        <v>44</v>
      </c>
      <c r="D6" t="s">
        <v>45</v>
      </c>
      <c r="E6" t="s">
        <v>46</v>
      </c>
      <c r="F6" t="s">
        <v>47</v>
      </c>
      <c r="G6" s="11">
        <v>46302</v>
      </c>
      <c r="H6" s="12">
        <v>95</v>
      </c>
      <c r="I6" s="13">
        <f>IF($A6="","",IF((F6="Picked up"),"",(TODAY()-B6)))</f>
        <v>8</v>
      </c>
    </row>
    <row r="7" spans="1:9" x14ac:dyDescent="0.25">
      <c r="B7" s="11"/>
      <c r="G7" s="11"/>
      <c r="H7" s="12"/>
      <c r="I7" s="13" t="str">
        <f>IF($A7="","",IF((F7="Picked up"),"",(TODAY()-B7)))</f>
        <v/>
      </c>
    </row>
    <row r="8" spans="1:9" x14ac:dyDescent="0.25">
      <c r="B8" s="11"/>
      <c r="G8" s="11"/>
      <c r="H8" s="12"/>
      <c r="I8" s="13" t="str">
        <f>IF($A8="","",IF((F8="Picked up"),"",(TODAY()-B8)))</f>
        <v/>
      </c>
    </row>
    <row r="9" spans="1:9" x14ac:dyDescent="0.25">
      <c r="B9" s="11"/>
      <c r="G9" s="11"/>
      <c r="H9" s="12"/>
      <c r="I9" s="13" t="str">
        <f>IF($A9="","",IF((F9="Picked up"),"",(TODAY()-B9)))</f>
        <v/>
      </c>
    </row>
    <row r="10" spans="1:9" x14ac:dyDescent="0.25">
      <c r="B10" s="11"/>
      <c r="G10" s="11"/>
      <c r="H10" s="12"/>
      <c r="I10" s="13" t="str">
        <f>IF($A10="","",IF((F10="Picked up"),"",(TODAY()-B10)))</f>
        <v/>
      </c>
    </row>
    <row r="11" spans="1:9" x14ac:dyDescent="0.25">
      <c r="B11" s="11"/>
      <c r="G11" s="11"/>
      <c r="H11" s="12"/>
      <c r="I11" s="13" t="str">
        <f>IF($A11="","",IF((F11="Picked up"),"",(TODAY()-B11)))</f>
        <v/>
      </c>
    </row>
    <row r="12" spans="1:9" x14ac:dyDescent="0.25">
      <c r="B12" s="11"/>
      <c r="G12" s="11"/>
      <c r="H12" s="12"/>
      <c r="I12" s="13" t="str">
        <f>IF($A12="","",IF((F12="Picked up"),"",(TODAY()-B12)))</f>
        <v/>
      </c>
    </row>
    <row r="13" spans="1:9" x14ac:dyDescent="0.25">
      <c r="B13" s="11"/>
      <c r="G13" s="11"/>
      <c r="H13" s="12"/>
      <c r="I13" s="13" t="str">
        <f>IF($A13="","",IF((F13="Picked up"),"",(TODAY()-B13)))</f>
        <v/>
      </c>
    </row>
    <row r="14" spans="1:9" x14ac:dyDescent="0.25">
      <c r="B14" s="11"/>
      <c r="G14" s="11"/>
      <c r="H14" s="12"/>
      <c r="I14" s="13" t="str">
        <f>IF($A14="","",IF((F14="Picked up"),"",(TODAY()-B14)))</f>
        <v/>
      </c>
    </row>
    <row r="15" spans="1:9" x14ac:dyDescent="0.25">
      <c r="B15" s="11"/>
      <c r="G15" s="11"/>
      <c r="H15" s="12"/>
      <c r="I15" s="13" t="str">
        <f>IF($A15="","",IF((F15="Picked up"),"",(TODAY()-B15)))</f>
        <v/>
      </c>
    </row>
    <row r="16" spans="1:9" x14ac:dyDescent="0.25">
      <c r="B16" s="11"/>
      <c r="G16" s="11"/>
      <c r="H16" s="12"/>
      <c r="I16" s="13" t="str">
        <f>IF($A16="","",IF((F16="Picked up"),"",(TODAY()-B16)))</f>
        <v/>
      </c>
    </row>
    <row r="17" spans="1:9" x14ac:dyDescent="0.25">
      <c r="B17" s="11"/>
      <c r="G17" s="11"/>
      <c r="H17" s="12"/>
      <c r="I17" s="13" t="str">
        <f>IF($A17="","",IF((F17="Picked up"),"",(TODAY()-B17)))</f>
        <v/>
      </c>
    </row>
    <row r="18" spans="1:9" x14ac:dyDescent="0.25">
      <c r="B18" s="11"/>
      <c r="G18" s="11"/>
      <c r="H18" s="12"/>
      <c r="I18" s="13" t="str">
        <f>IF($A18="","",IF((F18="Picked up"),"",(TODAY()-B18)))</f>
        <v/>
      </c>
    </row>
    <row r="19" spans="1:9" x14ac:dyDescent="0.25">
      <c r="B19" s="11"/>
      <c r="G19" s="11"/>
      <c r="H19" s="12"/>
      <c r="I19" s="13" t="str">
        <f>IF($A19="","",IF((F19="Picked up"),"",(TODAY()-B19)))</f>
        <v/>
      </c>
    </row>
    <row r="20" spans="1:9" x14ac:dyDescent="0.25">
      <c r="B20" s="11"/>
      <c r="G20" s="11"/>
      <c r="H20" s="12"/>
      <c r="I20" s="13" t="str">
        <f>IF($A20="","",IF((F20="Picked up"),"",(TODAY()-B20)))</f>
        <v/>
      </c>
    </row>
    <row r="21" spans="1:9" x14ac:dyDescent="0.25">
      <c r="B21" s="11"/>
      <c r="G21" s="11"/>
      <c r="H21" s="12"/>
      <c r="I21" s="13" t="str">
        <f>IF($A21="","",IF((F21="Picked up"),"",(TODAY()-B21)))</f>
        <v/>
      </c>
    </row>
    <row r="22" spans="1:9" x14ac:dyDescent="0.25">
      <c r="B22" s="11"/>
      <c r="G22" s="11"/>
      <c r="H22" s="12"/>
      <c r="I22" s="13" t="str">
        <f>IF($A22="","",IF((F22="Picked up"),"",(TODAY()-B22)))</f>
        <v/>
      </c>
    </row>
    <row r="23" spans="1:9" x14ac:dyDescent="0.25">
      <c r="B23" s="11"/>
      <c r="G23" s="11"/>
      <c r="H23" s="12"/>
      <c r="I23" s="13" t="str">
        <f>IF($A23="","",IF((F23="Picked up"),"",(TODAY()-B23)))</f>
        <v/>
      </c>
    </row>
    <row r="24" spans="1:9" x14ac:dyDescent="0.25">
      <c r="B24" s="11"/>
      <c r="G24" s="11"/>
      <c r="H24" s="12"/>
      <c r="I24" s="13" t="str">
        <f>IF($A24="","",IF((F24="Picked up"),"",(TODAY()-B24)))</f>
        <v/>
      </c>
    </row>
    <row r="25" spans="1:9" x14ac:dyDescent="0.25">
      <c r="B25" s="11"/>
      <c r="G25" s="11"/>
      <c r="H25" s="12"/>
      <c r="I25" s="13" t="str">
        <f>IF($A25="","",IF((F25="Picked up"),"",(TODAY()-B25)))</f>
        <v/>
      </c>
    </row>
    <row r="26" spans="1:9" x14ac:dyDescent="0.25">
      <c r="B26" s="11"/>
      <c r="G26" s="11"/>
      <c r="H26" s="12"/>
      <c r="I26" s="13" t="str">
        <f>IF($A26="","",IF((F26="Picked up"),"",(TODAY()-B26)))</f>
        <v/>
      </c>
    </row>
    <row r="27" spans="1:9" x14ac:dyDescent="0.25">
      <c r="B27" s="11"/>
      <c r="G27" s="11"/>
      <c r="H27" s="12"/>
      <c r="I27" s="13" t="str">
        <f>IF($A27="","",IF((F27="Picked up"),"",(TODAY()-B27)))</f>
        <v/>
      </c>
    </row>
    <row r="28" spans="1:9" x14ac:dyDescent="0.25">
      <c r="B28" s="11"/>
      <c r="G28" s="11"/>
      <c r="H28" s="12"/>
      <c r="I28" s="13" t="str">
        <f>IF($A28="","",IF((F28="Picked up"),"",(TODAY()-B28)))</f>
        <v/>
      </c>
    </row>
    <row r="29" spans="1:9" x14ac:dyDescent="0.25">
      <c r="B29" s="11"/>
      <c r="G29" s="11"/>
      <c r="H29" s="12"/>
      <c r="I29" s="13" t="str">
        <f>IF($A29="","",IF((F29="Picked up"),"",(TODAY()-B29)))</f>
        <v/>
      </c>
    </row>
    <row r="30" spans="1:9" x14ac:dyDescent="0.25">
      <c r="B30" s="11"/>
      <c r="G30" s="11"/>
      <c r="H30" s="12"/>
      <c r="I30" s="13" t="str">
        <f>IF($A30="","",IF((F30="Picked up"),"",(TODAY()-B30)))</f>
        <v/>
      </c>
    </row>
    <row r="31" spans="1:9" x14ac:dyDescent="0.25">
      <c r="B31" s="11"/>
      <c r="G31" s="11"/>
      <c r="H31" s="12"/>
      <c r="I31" s="13" t="str">
        <f>IF($A31="","",IF((F31="Picked up"),"",(TODAY()-B31)))</f>
        <v/>
      </c>
    </row>
    <row r="32" spans="1:9" x14ac:dyDescent="0.25">
      <c r="B32" s="11"/>
      <c r="G32" s="11"/>
      <c r="H32" s="12"/>
      <c r="I32" s="13" t="str">
        <f>IF($A32="","",IF((F32="Picked up"),"",(TODAY()-B32)))</f>
        <v/>
      </c>
    </row>
    <row r="33" spans="1:9" x14ac:dyDescent="0.25">
      <c r="B33" s="11"/>
      <c r="G33" s="11"/>
      <c r="H33" s="12"/>
      <c r="I33" s="13" t="str">
        <f>IF($A33="","",IF((F33="Picked up"),"",(TODAY()-B33)))</f>
        <v/>
      </c>
    </row>
    <row r="34" spans="1:9" x14ac:dyDescent="0.25">
      <c r="B34" s="11"/>
      <c r="G34" s="11"/>
      <c r="H34" s="12"/>
      <c r="I34" s="13" t="str">
        <f>IF($A34="","",IF((F34="Picked up"),"",(TODAY()-B34)))</f>
        <v/>
      </c>
    </row>
    <row r="35" spans="1:9" x14ac:dyDescent="0.25">
      <c r="B35" s="11"/>
      <c r="G35" s="11"/>
      <c r="H35" s="12"/>
      <c r="I35" s="13" t="str">
        <f>IF($A35="","",IF((F35="Picked up"),"",(TODAY()-B35)))</f>
        <v/>
      </c>
    </row>
    <row r="36" spans="1:9" x14ac:dyDescent="0.25">
      <c r="B36" s="11"/>
      <c r="G36" s="11"/>
      <c r="H36" s="12"/>
      <c r="I36" s="13" t="str">
        <f>IF($A36="","",IF((F36="Picked up"),"",(TODAY()-B36)))</f>
        <v/>
      </c>
    </row>
    <row r="37" spans="1:9" x14ac:dyDescent="0.25">
      <c r="B37" s="11"/>
      <c r="G37" s="11"/>
      <c r="H37" s="12"/>
      <c r="I37" s="13" t="str">
        <f>IF($A37="","",IF((F37="Picked up"),"",(TODAY()-B37)))</f>
        <v/>
      </c>
    </row>
    <row r="38" spans="1:9" x14ac:dyDescent="0.25">
      <c r="B38" s="11"/>
      <c r="G38" s="11"/>
      <c r="H38" s="12"/>
      <c r="I38" s="13" t="str">
        <f>IF($A38="","",IF((F38="Picked up"),"",(TODAY()-B38)))</f>
        <v/>
      </c>
    </row>
    <row r="39" spans="1:9" x14ac:dyDescent="0.25">
      <c r="B39" s="11"/>
      <c r="G39" s="11"/>
      <c r="H39" s="12"/>
      <c r="I39" s="13" t="str">
        <f>IF($A39="","",IF((F39="Picked up"),"",(TODAY()-B39)))</f>
        <v/>
      </c>
    </row>
    <row r="40" spans="1:9" x14ac:dyDescent="0.25">
      <c r="B40" s="11"/>
      <c r="G40" s="11"/>
      <c r="H40" s="12"/>
      <c r="I40" s="13" t="str">
        <f>IF($A40="","",IF((F40="Picked up"),"",(TODAY()-B40)))</f>
        <v/>
      </c>
    </row>
    <row r="41" spans="1:9" x14ac:dyDescent="0.25">
      <c r="B41" s="11"/>
      <c r="G41" s="11"/>
      <c r="H41" s="12"/>
      <c r="I41" s="13" t="str">
        <f>IF($A41="","",IF((F41="Picked up"),"",(TODAY()-B41)))</f>
        <v/>
      </c>
    </row>
    <row r="42" spans="1:9" x14ac:dyDescent="0.25">
      <c r="B42" s="11"/>
      <c r="G42" s="11"/>
      <c r="H42" s="12"/>
      <c r="I42" s="13" t="str">
        <f>IF($A42="","",IF((F42="Picked up"),"",(TODAY()-B42)))</f>
        <v/>
      </c>
    </row>
    <row r="43" spans="1:9" x14ac:dyDescent="0.25">
      <c r="B43" s="11"/>
      <c r="G43" s="11"/>
      <c r="H43" s="12"/>
      <c r="I43" s="13" t="str">
        <f>IF($A43="","",IF((F43="Picked up"),"",(TODAY()-B43)))</f>
        <v/>
      </c>
    </row>
    <row r="44" spans="1:9" x14ac:dyDescent="0.25">
      <c r="B44" s="11"/>
      <c r="G44" s="11"/>
      <c r="H44" s="12"/>
      <c r="I44" s="13" t="str">
        <f>IF($A44="","",IF((F44="Picked up"),"",(TODAY()-B44)))</f>
        <v/>
      </c>
    </row>
    <row r="45" spans="1:9" x14ac:dyDescent="0.25">
      <c r="B45" s="11"/>
      <c r="G45" s="11"/>
      <c r="H45" s="12"/>
      <c r="I45" s="13" t="str">
        <f>IF($A45="","",IF((F45="Picked up"),"",(TODAY()-B45)))</f>
        <v/>
      </c>
    </row>
    <row r="46" spans="1:9" x14ac:dyDescent="0.25">
      <c r="B46" s="11"/>
      <c r="G46" s="11"/>
      <c r="H46" s="12"/>
      <c r="I46" s="13" t="str">
        <f>IF($A46="","",IF((F46="Picked up"),"",(TODAY()-B46)))</f>
        <v/>
      </c>
    </row>
    <row r="47" spans="1:9" x14ac:dyDescent="0.25">
      <c r="B47" s="11"/>
      <c r="G47" s="11"/>
      <c r="H47" s="12"/>
      <c r="I47" s="13" t="str">
        <f>IF($A47="","",IF((F47="Picked up"),"",(TODAY()-B47)))</f>
        <v/>
      </c>
    </row>
    <row r="48" spans="1:9" x14ac:dyDescent="0.25">
      <c r="B48" s="11"/>
      <c r="G48" s="11"/>
      <c r="H48" s="12"/>
      <c r="I48" s="13" t="str">
        <f>IF($A48="","",IF((F48="Picked up"),"",(TODAY()-B48)))</f>
        <v/>
      </c>
    </row>
    <row r="49" spans="1:9" x14ac:dyDescent="0.25">
      <c r="B49" s="11"/>
      <c r="G49" s="11"/>
      <c r="H49" s="12"/>
      <c r="I49" s="13" t="str">
        <f>IF($A49="","",IF((F49="Picked up"),"",(TODAY()-B49)))</f>
        <v/>
      </c>
    </row>
    <row r="50" spans="1:9" x14ac:dyDescent="0.25">
      <c r="B50" s="11"/>
      <c r="G50" s="11"/>
      <c r="H50" s="12"/>
      <c r="I50" s="13" t="str">
        <f>IF($A50="","",IF((F50="Picked up"),"",(TODAY()-B50)))</f>
        <v/>
      </c>
    </row>
    <row r="51" spans="1:9" x14ac:dyDescent="0.25">
      <c r="B51" s="11"/>
      <c r="G51" s="11"/>
      <c r="H51" s="12"/>
      <c r="I51" s="13" t="str">
        <f>IF($A51="","",IF((F51="Picked up"),"",(TODAY()-B51)))</f>
        <v/>
      </c>
    </row>
    <row r="52" spans="1:9" x14ac:dyDescent="0.25">
      <c r="B52" s="11"/>
      <c r="G52" s="11"/>
      <c r="H52" s="12"/>
      <c r="I52" s="13" t="str">
        <f>IF($A52="","",IF((F52="Picked up"),"",(TODAY()-B52)))</f>
        <v/>
      </c>
    </row>
    <row r="53" spans="1:9" x14ac:dyDescent="0.25">
      <c r="B53" s="11"/>
      <c r="G53" s="11"/>
      <c r="H53" s="12"/>
      <c r="I53" s="13" t="str">
        <f>IF($A53="","",IF((F53="Picked up"),"",(TODAY()-B53)))</f>
        <v/>
      </c>
    </row>
    <row r="54" spans="1:9" x14ac:dyDescent="0.25">
      <c r="B54" s="11"/>
      <c r="G54" s="11"/>
      <c r="H54" s="12"/>
      <c r="I54" s="13" t="str">
        <f>IF($A54="","",IF((F54="Picked up"),"",(TODAY()-B54)))</f>
        <v/>
      </c>
    </row>
    <row r="55" spans="1:9" x14ac:dyDescent="0.25">
      <c r="B55" s="11"/>
      <c r="G55" s="11"/>
      <c r="H55" s="12"/>
      <c r="I55" s="13" t="str">
        <f>IF($A55="","",IF((F55="Picked up"),"",(TODAY()-B55)))</f>
        <v/>
      </c>
    </row>
    <row r="56" spans="1:9" x14ac:dyDescent="0.25">
      <c r="B56" s="11"/>
      <c r="G56" s="11"/>
      <c r="H56" s="12"/>
      <c r="I56" s="13" t="str">
        <f>IF($A56="","",IF((F56="Picked up"),"",(TODAY()-B56)))</f>
        <v/>
      </c>
    </row>
    <row r="57" spans="1:9" x14ac:dyDescent="0.25">
      <c r="B57" s="11"/>
      <c r="G57" s="11"/>
      <c r="H57" s="12"/>
      <c r="I57" s="13" t="str">
        <f>IF($A57="","",IF((F57="Picked up"),"",(TODAY()-B57)))</f>
        <v/>
      </c>
    </row>
    <row r="58" spans="1:9" x14ac:dyDescent="0.25">
      <c r="B58" s="11"/>
      <c r="G58" s="11"/>
      <c r="H58" s="12"/>
      <c r="I58" s="13" t="str">
        <f>IF($A58="","",IF((F58="Picked up"),"",(TODAY()-B58)))</f>
        <v/>
      </c>
    </row>
    <row r="59" spans="1:9" x14ac:dyDescent="0.25">
      <c r="B59" s="11"/>
      <c r="G59" s="11"/>
      <c r="H59" s="12"/>
      <c r="I59" s="13" t="str">
        <f>IF($A59="","",IF((F59="Picked up"),"",(TODAY()-B59)))</f>
        <v/>
      </c>
    </row>
    <row r="60" spans="1:9" x14ac:dyDescent="0.25">
      <c r="B60" s="11"/>
      <c r="G60" s="11"/>
      <c r="H60" s="12"/>
      <c r="I60" s="13" t="str">
        <f>IF($A60="","",IF((F60="Picked up"),"",(TODAY()-B60)))</f>
        <v/>
      </c>
    </row>
    <row r="61" spans="1:9" x14ac:dyDescent="0.25">
      <c r="B61" s="11"/>
      <c r="G61" s="11"/>
      <c r="H61" s="12"/>
      <c r="I61" s="13" t="str">
        <f>IF($A61="","",IF((F61="Picked up"),"",(TODAY()-B61)))</f>
        <v/>
      </c>
    </row>
    <row r="62" spans="1:9" x14ac:dyDescent="0.25">
      <c r="B62" s="11"/>
      <c r="G62" s="11"/>
      <c r="H62" s="12"/>
      <c r="I62" s="13" t="str">
        <f>IF($A62="","",IF((F62="Picked up"),"",(TODAY()-B62)))</f>
        <v/>
      </c>
    </row>
    <row r="63" spans="1:9" x14ac:dyDescent="0.25">
      <c r="B63" s="11"/>
      <c r="G63" s="11"/>
      <c r="H63" s="12"/>
      <c r="I63" s="13" t="str">
        <f>IF($A63="","",IF((F63="Picked up"),"",(TODAY()-B63)))</f>
        <v/>
      </c>
    </row>
    <row r="64" spans="1:9" x14ac:dyDescent="0.25">
      <c r="B64" s="11"/>
      <c r="G64" s="11"/>
      <c r="H64" s="12"/>
      <c r="I64" s="13" t="str">
        <f>IF($A64="","",IF((F64="Picked up"),"",(TODAY()-B64)))</f>
        <v/>
      </c>
    </row>
    <row r="65" spans="1:9" x14ac:dyDescent="0.25">
      <c r="B65" s="11"/>
      <c r="G65" s="11"/>
      <c r="H65" s="12"/>
      <c r="I65" s="13" t="str">
        <f>IF($A65="","",IF((F65="Picked up"),"",(TODAY()-B65)))</f>
        <v/>
      </c>
    </row>
    <row r="66" spans="1:9" x14ac:dyDescent="0.25">
      <c r="B66" s="11"/>
      <c r="G66" s="11"/>
      <c r="H66" s="12"/>
      <c r="I66" s="13" t="str">
        <f>IF($A66="","",IF((F66="Picked up"),"",(TODAY()-B66)))</f>
        <v/>
      </c>
    </row>
    <row r="67" spans="1:9" x14ac:dyDescent="0.25">
      <c r="B67" s="11"/>
      <c r="G67" s="11"/>
      <c r="H67" s="12"/>
      <c r="I67" s="13" t="str">
        <f>IF($A67="","",IF((F67="Picked up"),"",(TODAY()-B67)))</f>
        <v/>
      </c>
    </row>
    <row r="68" spans="1:9" x14ac:dyDescent="0.25">
      <c r="B68" s="11"/>
      <c r="G68" s="11"/>
      <c r="H68" s="12"/>
      <c r="I68" s="13" t="str">
        <f>IF($A68="","",IF((F68="Picked up"),"",(TODAY()-B68)))</f>
        <v/>
      </c>
    </row>
    <row r="69" spans="1:9" x14ac:dyDescent="0.25">
      <c r="B69" s="11"/>
      <c r="G69" s="11"/>
      <c r="H69" s="12"/>
      <c r="I69" s="13" t="str">
        <f>IF($A69="","",IF((F69="Picked up"),"",(TODAY()-B69)))</f>
        <v/>
      </c>
    </row>
    <row r="70" spans="1:9" x14ac:dyDescent="0.25">
      <c r="B70" s="11"/>
      <c r="G70" s="11"/>
      <c r="H70" s="12"/>
      <c r="I70" s="13" t="str">
        <f>IF($A70="","",IF((F70="Picked up"),"",(TODAY()-B70)))</f>
        <v/>
      </c>
    </row>
    <row r="71" spans="1:9" x14ac:dyDescent="0.25">
      <c r="B71" s="11"/>
      <c r="G71" s="11"/>
      <c r="H71" s="12"/>
      <c r="I71" s="13" t="str">
        <f>IF($A71="","",IF((F71="Picked up"),"",(TODAY()-B71)))</f>
        <v/>
      </c>
    </row>
    <row r="72" spans="1:9" x14ac:dyDescent="0.25">
      <c r="B72" s="11"/>
      <c r="G72" s="11"/>
      <c r="H72" s="12"/>
      <c r="I72" s="13" t="str">
        <f>IF($A72="","",IF((F72="Picked up"),"",(TODAY()-B72)))</f>
        <v/>
      </c>
    </row>
    <row r="73" spans="1:9" x14ac:dyDescent="0.25">
      <c r="B73" s="11"/>
      <c r="G73" s="11"/>
      <c r="H73" s="12"/>
      <c r="I73" s="13" t="str">
        <f>IF($A73="","",IF((F73="Picked up"),"",(TODAY()-B73)))</f>
        <v/>
      </c>
    </row>
    <row r="74" spans="1:9" x14ac:dyDescent="0.25">
      <c r="B74" s="11"/>
      <c r="G74" s="11"/>
      <c r="H74" s="12"/>
      <c r="I74" s="13" t="str">
        <f>IF($A74="","",IF((F74="Picked up"),"",(TODAY()-B74)))</f>
        <v/>
      </c>
    </row>
    <row r="75" spans="1:9" x14ac:dyDescent="0.25">
      <c r="B75" s="11"/>
      <c r="G75" s="11"/>
      <c r="H75" s="12"/>
      <c r="I75" s="13" t="str">
        <f>IF($A75="","",IF((F75="Picked up"),"",(TODAY()-B75)))</f>
        <v/>
      </c>
    </row>
    <row r="76" spans="1:9" x14ac:dyDescent="0.25">
      <c r="B76" s="11"/>
      <c r="G76" s="11"/>
      <c r="H76" s="12"/>
      <c r="I76" s="13" t="str">
        <f>IF($A76="","",IF((F76="Picked up"),"",(TODAY()-B76)))</f>
        <v/>
      </c>
    </row>
    <row r="77" spans="1:9" x14ac:dyDescent="0.25">
      <c r="B77" s="11"/>
      <c r="G77" s="11"/>
      <c r="H77" s="12"/>
      <c r="I77" s="13" t="str">
        <f>IF($A77="","",IF((F77="Picked up"),"",(TODAY()-B77)))</f>
        <v/>
      </c>
    </row>
    <row r="78" spans="1:9" x14ac:dyDescent="0.25">
      <c r="B78" s="11"/>
      <c r="G78" s="11"/>
      <c r="H78" s="12"/>
      <c r="I78" s="13" t="str">
        <f>IF($A78="","",IF((F78="Picked up"),"",(TODAY()-B78)))</f>
        <v/>
      </c>
    </row>
    <row r="79" spans="1:9" x14ac:dyDescent="0.25">
      <c r="B79" s="11"/>
      <c r="G79" s="11"/>
      <c r="H79" s="12"/>
      <c r="I79" s="13" t="str">
        <f>IF($A79="","",IF((F79="Picked up"),"",(TODAY()-B79)))</f>
        <v/>
      </c>
    </row>
    <row r="80" spans="1:9" x14ac:dyDescent="0.25">
      <c r="B80" s="11"/>
      <c r="G80" s="11"/>
      <c r="H80" s="12"/>
      <c r="I80" s="13" t="str">
        <f>IF($A80="","",IF((F80="Picked up"),"",(TODAY()-B80)))</f>
        <v/>
      </c>
    </row>
    <row r="81" spans="1:9" x14ac:dyDescent="0.25">
      <c r="B81" s="11"/>
      <c r="G81" s="11"/>
      <c r="H81" s="12"/>
      <c r="I81" s="13" t="str">
        <f>IF($A81="","",IF((F81="Picked up"),"",(TODAY()-B81)))</f>
        <v/>
      </c>
    </row>
    <row r="82" spans="1:9" x14ac:dyDescent="0.25">
      <c r="B82" s="11"/>
      <c r="G82" s="11"/>
      <c r="H82" s="12"/>
      <c r="I82" s="13" t="str">
        <f>IF($A82="","",IF((F82="Picked up"),"",(TODAY()-B82)))</f>
        <v/>
      </c>
    </row>
    <row r="83" spans="1:9" x14ac:dyDescent="0.25">
      <c r="B83" s="11"/>
      <c r="G83" s="11"/>
      <c r="H83" s="12"/>
      <c r="I83" s="13" t="str">
        <f>IF($A83="","",IF((F83="Picked up"),"",(TODAY()-B83)))</f>
        <v/>
      </c>
    </row>
    <row r="84" spans="1:9" x14ac:dyDescent="0.25">
      <c r="B84" s="11"/>
      <c r="G84" s="11"/>
      <c r="H84" s="12"/>
      <c r="I84" s="13" t="str">
        <f>IF($A84="","",IF((F84="Picked up"),"",(TODAY()-B84)))</f>
        <v/>
      </c>
    </row>
    <row r="85" spans="1:9" x14ac:dyDescent="0.25">
      <c r="B85" s="11"/>
      <c r="G85" s="11"/>
      <c r="H85" s="12"/>
      <c r="I85" s="13" t="str">
        <f>IF($A85="","",IF((F85="Picked up"),"",(TODAY()-B85)))</f>
        <v/>
      </c>
    </row>
    <row r="86" spans="1:9" x14ac:dyDescent="0.25">
      <c r="B86" s="11"/>
      <c r="G86" s="11"/>
      <c r="H86" s="12"/>
      <c r="I86" s="13" t="str">
        <f>IF($A86="","",IF((F86="Picked up"),"",(TODAY()-B86)))</f>
        <v/>
      </c>
    </row>
    <row r="87" spans="1:9" x14ac:dyDescent="0.25">
      <c r="B87" s="11"/>
      <c r="G87" s="11"/>
      <c r="H87" s="12"/>
      <c r="I87" s="13" t="str">
        <f>IF($A87="","",IF((F87="Picked up"),"",(TODAY()-B87)))</f>
        <v/>
      </c>
    </row>
    <row r="88" spans="1:9" x14ac:dyDescent="0.25">
      <c r="B88" s="11"/>
      <c r="G88" s="11"/>
      <c r="H88" s="12"/>
      <c r="I88" s="13" t="str">
        <f>IF($A88="","",IF((F88="Picked up"),"",(TODAY()-B88)))</f>
        <v/>
      </c>
    </row>
    <row r="89" spans="1:9" x14ac:dyDescent="0.25">
      <c r="B89" s="11"/>
      <c r="G89" s="11"/>
      <c r="H89" s="12"/>
      <c r="I89" s="13" t="str">
        <f>IF($A89="","",IF((F89="Picked up"),"",(TODAY()-B89)))</f>
        <v/>
      </c>
    </row>
    <row r="90" spans="1:9" x14ac:dyDescent="0.25">
      <c r="B90" s="11"/>
      <c r="G90" s="11"/>
      <c r="H90" s="12"/>
      <c r="I90" s="13" t="str">
        <f>IF($A90="","",IF((F90="Picked up"),"",(TODAY()-B90)))</f>
        <v/>
      </c>
    </row>
    <row r="91" spans="1:9" x14ac:dyDescent="0.25">
      <c r="B91" s="11"/>
      <c r="G91" s="11"/>
      <c r="H91" s="12"/>
      <c r="I91" s="13" t="str">
        <f>IF($A91="","",IF((F91="Picked up"),"",(TODAY()-B91)))</f>
        <v/>
      </c>
    </row>
    <row r="92" spans="1:9" x14ac:dyDescent="0.25">
      <c r="B92" s="11"/>
      <c r="G92" s="11"/>
      <c r="H92" s="12"/>
      <c r="I92" s="13" t="str">
        <f>IF($A92="","",IF((F92="Picked up"),"",(TODAY()-B92)))</f>
        <v/>
      </c>
    </row>
    <row r="93" spans="1:9" x14ac:dyDescent="0.25">
      <c r="B93" s="11"/>
      <c r="G93" s="11"/>
      <c r="H93" s="12"/>
      <c r="I93" s="13" t="str">
        <f>IF($A93="","",IF((F93="Picked up"),"",(TODAY()-B93)))</f>
        <v/>
      </c>
    </row>
    <row r="94" spans="1:9" x14ac:dyDescent="0.25">
      <c r="B94" s="11"/>
      <c r="G94" s="11"/>
      <c r="H94" s="12"/>
      <c r="I94" s="13" t="str">
        <f>IF($A94="","",IF((F94="Picked up"),"",(TODAY()-B94)))</f>
        <v/>
      </c>
    </row>
    <row r="95" spans="1:9" x14ac:dyDescent="0.25">
      <c r="B95" s="11"/>
      <c r="G95" s="11"/>
      <c r="H95" s="12"/>
      <c r="I95" s="13" t="str">
        <f>IF($A95="","",IF((F95="Picked up"),"",(TODAY()-B95)))</f>
        <v/>
      </c>
    </row>
    <row r="96" spans="1:9" x14ac:dyDescent="0.25">
      <c r="B96" s="11"/>
      <c r="G96" s="11"/>
      <c r="H96" s="12"/>
      <c r="I96" s="13" t="str">
        <f>IF($A96="","",IF((F96="Picked up"),"",(TODAY()-B96)))</f>
        <v/>
      </c>
    </row>
    <row r="97" spans="1:9" x14ac:dyDescent="0.25">
      <c r="B97" s="11"/>
      <c r="G97" s="11"/>
      <c r="H97" s="12"/>
      <c r="I97" s="13" t="str">
        <f>IF($A97="","",IF((F97="Picked up"),"",(TODAY()-B97)))</f>
        <v/>
      </c>
    </row>
    <row r="98" spans="1:9" x14ac:dyDescent="0.25">
      <c r="B98" s="11"/>
      <c r="G98" s="11"/>
      <c r="H98" s="12"/>
      <c r="I98" s="13" t="str">
        <f>IF($A98="","",IF((F98="Picked up"),"",(TODAY()-B98)))</f>
        <v/>
      </c>
    </row>
    <row r="99" spans="1:9" x14ac:dyDescent="0.25">
      <c r="B99" s="11"/>
      <c r="G99" s="11"/>
      <c r="H99" s="12"/>
      <c r="I99" s="13" t="str">
        <f>IF($A99="","",IF((F99="Picked up"),"",(TODAY()-B99)))</f>
        <v/>
      </c>
    </row>
    <row r="100" spans="1:9" x14ac:dyDescent="0.25">
      <c r="B100" s="11"/>
      <c r="G100" s="11"/>
      <c r="H100" s="12"/>
      <c r="I100" s="13" t="str">
        <f>IF($A100="","",IF((F100="Picked up"),"",(TODAY()-B100)))</f>
        <v/>
      </c>
    </row>
    <row r="101" spans="1:9" x14ac:dyDescent="0.25">
      <c r="B101" s="11"/>
      <c r="G101" s="11"/>
      <c r="H101" s="12"/>
      <c r="I101" s="13" t="str">
        <f>IF($A101="","",IF((F101="Picked up"),"",(TODAY()-B101)))</f>
        <v/>
      </c>
    </row>
    <row r="102" spans="1:9" x14ac:dyDescent="0.25">
      <c r="B102" s="11"/>
      <c r="G102" s="11"/>
      <c r="H102" s="12"/>
      <c r="I102" s="13" t="str">
        <f>IF($A102="","",IF((F102="Picked up"),"",(TODAY()-B102)))</f>
        <v/>
      </c>
    </row>
    <row r="103" spans="1:9" x14ac:dyDescent="0.25">
      <c r="B103" s="11"/>
      <c r="G103" s="11"/>
      <c r="H103" s="12"/>
      <c r="I103" s="13" t="str">
        <f>IF($A103="","",IF((F103="Picked up"),"",(TODAY()-B103)))</f>
        <v/>
      </c>
    </row>
    <row r="104" spans="1:9" x14ac:dyDescent="0.25">
      <c r="B104" s="11"/>
      <c r="G104" s="11"/>
      <c r="H104" s="12"/>
      <c r="I104" s="13" t="str">
        <f>IF($A104="","",IF((F104="Picked up"),"",(TODAY()-B104)))</f>
        <v/>
      </c>
    </row>
    <row r="105" spans="1:9" x14ac:dyDescent="0.25">
      <c r="B105" s="11"/>
      <c r="G105" s="11"/>
      <c r="H105" s="12"/>
      <c r="I105" s="13" t="str">
        <f>IF($A105="","",IF((F105="Picked up"),"",(TODAY()-B105)))</f>
        <v/>
      </c>
    </row>
    <row r="106" spans="1:9" x14ac:dyDescent="0.25">
      <c r="B106" s="11"/>
      <c r="G106" s="11"/>
      <c r="H106" s="12"/>
      <c r="I106" s="13" t="str">
        <f>IF($A106="","",IF((F106="Picked up"),"",(TODAY()-B106)))</f>
        <v/>
      </c>
    </row>
    <row r="107" spans="1:9" x14ac:dyDescent="0.25">
      <c r="B107" s="11"/>
      <c r="G107" s="11"/>
      <c r="H107" s="12"/>
      <c r="I107" s="13" t="str">
        <f>IF($A107="","",IF((F107="Picked up"),"",(TODAY()-B107)))</f>
        <v/>
      </c>
    </row>
    <row r="108" spans="1:9" x14ac:dyDescent="0.25">
      <c r="B108" s="11"/>
      <c r="G108" s="11"/>
      <c r="H108" s="12"/>
      <c r="I108" s="13" t="str">
        <f>IF($A108="","",IF((F108="Picked up"),"",(TODAY()-B108)))</f>
        <v/>
      </c>
    </row>
    <row r="109" spans="1:9" x14ac:dyDescent="0.25">
      <c r="B109" s="11"/>
      <c r="G109" s="11"/>
      <c r="H109" s="12"/>
      <c r="I109" s="13" t="str">
        <f>IF($A109="","",IF((F109="Picked up"),"",(TODAY()-B109)))</f>
        <v/>
      </c>
    </row>
    <row r="110" spans="1:9" x14ac:dyDescent="0.25">
      <c r="B110" s="11"/>
      <c r="G110" s="11"/>
      <c r="H110" s="12"/>
      <c r="I110" s="13" t="str">
        <f>IF($A110="","",IF((F110="Picked up"),"",(TODAY()-B110)))</f>
        <v/>
      </c>
    </row>
    <row r="111" spans="1:9" x14ac:dyDescent="0.25">
      <c r="B111" s="11"/>
      <c r="G111" s="11"/>
      <c r="H111" s="12"/>
      <c r="I111" s="13" t="str">
        <f>IF($A111="","",IF((F111="Picked up"),"",(TODAY()-B111)))</f>
        <v/>
      </c>
    </row>
    <row r="112" spans="1:9" x14ac:dyDescent="0.25">
      <c r="B112" s="11"/>
      <c r="G112" s="11"/>
      <c r="H112" s="12"/>
      <c r="I112" s="13" t="str">
        <f>IF($A112="","",IF((F112="Picked up"),"",(TODAY()-B112)))</f>
        <v/>
      </c>
    </row>
    <row r="113" spans="1:9" x14ac:dyDescent="0.25">
      <c r="B113" s="11"/>
      <c r="G113" s="11"/>
      <c r="H113" s="12"/>
      <c r="I113" s="13" t="str">
        <f>IF($A113="","",IF((F113="Picked up"),"",(TODAY()-B113)))</f>
        <v/>
      </c>
    </row>
    <row r="114" spans="1:9" x14ac:dyDescent="0.25">
      <c r="B114" s="11"/>
      <c r="G114" s="11"/>
      <c r="H114" s="12"/>
      <c r="I114" s="13" t="str">
        <f>IF($A114="","",IF((F114="Picked up"),"",(TODAY()-B114)))</f>
        <v/>
      </c>
    </row>
    <row r="115" spans="1:9" x14ac:dyDescent="0.25">
      <c r="B115" s="11"/>
      <c r="G115" s="11"/>
      <c r="H115" s="12"/>
      <c r="I115" s="13" t="str">
        <f>IF($A115="","",IF((F115="Picked up"),"",(TODAY()-B115)))</f>
        <v/>
      </c>
    </row>
    <row r="116" spans="1:9" x14ac:dyDescent="0.25">
      <c r="B116" s="11"/>
      <c r="G116" s="11"/>
      <c r="H116" s="12"/>
      <c r="I116" s="13" t="str">
        <f>IF($A116="","",IF((F116="Picked up"),"",(TODAY()-B116)))</f>
        <v/>
      </c>
    </row>
    <row r="117" spans="1:9" x14ac:dyDescent="0.25">
      <c r="B117" s="11"/>
      <c r="G117" s="11"/>
      <c r="H117" s="12"/>
      <c r="I117" s="13" t="str">
        <f>IF($A117="","",IF((F117="Picked up"),"",(TODAY()-B117)))</f>
        <v/>
      </c>
    </row>
    <row r="118" spans="1:9" x14ac:dyDescent="0.25">
      <c r="B118" s="11"/>
      <c r="G118" s="11"/>
      <c r="H118" s="12"/>
      <c r="I118" s="13" t="str">
        <f>IF($A118="","",IF((F118="Picked up"),"",(TODAY()-B118)))</f>
        <v/>
      </c>
    </row>
    <row r="119" spans="1:9" x14ac:dyDescent="0.25">
      <c r="B119" s="11"/>
      <c r="G119" s="11"/>
      <c r="H119" s="12"/>
      <c r="I119" s="13" t="str">
        <f>IF($A119="","",IF((F119="Picked up"),"",(TODAY()-B119)))</f>
        <v/>
      </c>
    </row>
    <row r="120" spans="1:9" x14ac:dyDescent="0.25">
      <c r="B120" s="11"/>
      <c r="G120" s="11"/>
      <c r="H120" s="12"/>
      <c r="I120" s="13" t="str">
        <f>IF($A120="","",IF((F120="Picked up"),"",(TODAY()-B120)))</f>
        <v/>
      </c>
    </row>
    <row r="121" spans="1:9" x14ac:dyDescent="0.25">
      <c r="B121" s="11"/>
      <c r="G121" s="11"/>
      <c r="H121" s="12"/>
      <c r="I121" s="13" t="str">
        <f>IF($A121="","",IF((F121="Picked up"),"",(TODAY()-B121)))</f>
        <v/>
      </c>
    </row>
    <row r="122" spans="1:9" x14ac:dyDescent="0.25">
      <c r="B122" s="11"/>
      <c r="G122" s="11"/>
      <c r="H122" s="12"/>
      <c r="I122" s="13" t="str">
        <f>IF($A122="","",IF((F122="Picked up"),"",(TODAY()-B122)))</f>
        <v/>
      </c>
    </row>
    <row r="123" spans="1:9" x14ac:dyDescent="0.25">
      <c r="B123" s="11"/>
      <c r="G123" s="11"/>
      <c r="H123" s="12"/>
      <c r="I123" s="13" t="str">
        <f>IF($A123="","",IF((F123="Picked up"),"",(TODAY()-B123)))</f>
        <v/>
      </c>
    </row>
    <row r="124" spans="1:9" x14ac:dyDescent="0.25">
      <c r="B124" s="11"/>
      <c r="G124" s="11"/>
      <c r="H124" s="12"/>
      <c r="I124" s="13" t="str">
        <f>IF($A124="","",IF((F124="Picked up"),"",(TODAY()-B124)))</f>
        <v/>
      </c>
    </row>
    <row r="125" spans="1:9" x14ac:dyDescent="0.25">
      <c r="B125" s="11"/>
      <c r="G125" s="11"/>
      <c r="H125" s="12"/>
      <c r="I125" s="13" t="str">
        <f>IF($A125="","",IF((F125="Picked up"),"",(TODAY()-B125)))</f>
        <v/>
      </c>
    </row>
    <row r="126" spans="1:9" x14ac:dyDescent="0.25">
      <c r="B126" s="11"/>
      <c r="G126" s="11"/>
      <c r="H126" s="12"/>
      <c r="I126" s="13" t="str">
        <f>IF($A126="","",IF((F126="Picked up"),"",(TODAY()-B126)))</f>
        <v/>
      </c>
    </row>
    <row r="127" spans="1:9" x14ac:dyDescent="0.25">
      <c r="B127" s="11"/>
      <c r="G127" s="11"/>
      <c r="H127" s="12"/>
      <c r="I127" s="13" t="str">
        <f>IF($A127="","",IF((F127="Picked up"),"",(TODAY()-B127)))</f>
        <v/>
      </c>
    </row>
    <row r="128" spans="1:9" x14ac:dyDescent="0.25">
      <c r="B128" s="11"/>
      <c r="G128" s="11"/>
      <c r="H128" s="12"/>
      <c r="I128" s="13" t="str">
        <f>IF($A128="","",IF((F128="Picked up"),"",(TODAY()-B128)))</f>
        <v/>
      </c>
    </row>
    <row r="129" spans="1:9" x14ac:dyDescent="0.25">
      <c r="B129" s="11"/>
      <c r="G129" s="11"/>
      <c r="H129" s="12"/>
      <c r="I129" s="13" t="str">
        <f>IF($A129="","",IF((F129="Picked up"),"",(TODAY()-B129)))</f>
        <v/>
      </c>
    </row>
    <row r="130" spans="1:9" x14ac:dyDescent="0.25">
      <c r="B130" s="11"/>
      <c r="G130" s="11"/>
      <c r="H130" s="12"/>
      <c r="I130" s="13" t="str">
        <f>IF($A130="","",IF((F130="Picked up"),"",(TODAY()-B130)))</f>
        <v/>
      </c>
    </row>
    <row r="131" spans="1:9" x14ac:dyDescent="0.25">
      <c r="B131" s="11"/>
      <c r="G131" s="11"/>
      <c r="H131" s="12"/>
      <c r="I131" s="13" t="str">
        <f>IF($A131="","",IF((F131="Picked up"),"",(TODAY()-B131)))</f>
        <v/>
      </c>
    </row>
    <row r="132" spans="1:9" x14ac:dyDescent="0.25">
      <c r="B132" s="11"/>
      <c r="G132" s="11"/>
      <c r="H132" s="12"/>
      <c r="I132" s="13" t="str">
        <f>IF($A132="","",IF((F132="Picked up"),"",(TODAY()-B132)))</f>
        <v/>
      </c>
    </row>
    <row r="133" spans="1:9" x14ac:dyDescent="0.25">
      <c r="B133" s="11"/>
      <c r="G133" s="11"/>
      <c r="H133" s="12"/>
      <c r="I133" s="13" t="str">
        <f>IF($A133="","",IF((F133="Picked up"),"",(TODAY()-B133)))</f>
        <v/>
      </c>
    </row>
    <row r="134" spans="1:9" x14ac:dyDescent="0.25">
      <c r="B134" s="11"/>
      <c r="G134" s="11"/>
      <c r="H134" s="12"/>
      <c r="I134" s="13" t="str">
        <f>IF($A134="","",IF((F134="Picked up"),"",(TODAY()-B134)))</f>
        <v/>
      </c>
    </row>
    <row r="135" spans="1:9" x14ac:dyDescent="0.25">
      <c r="B135" s="11"/>
      <c r="G135" s="11"/>
      <c r="H135" s="12"/>
      <c r="I135" s="13" t="str">
        <f>IF($A135="","",IF((F135="Picked up"),"",(TODAY()-B135)))</f>
        <v/>
      </c>
    </row>
    <row r="136" spans="1:9" x14ac:dyDescent="0.25">
      <c r="B136" s="11"/>
      <c r="G136" s="11"/>
      <c r="H136" s="12"/>
      <c r="I136" s="13" t="str">
        <f>IF($A136="","",IF((F136="Picked up"),"",(TODAY()-B136)))</f>
        <v/>
      </c>
    </row>
    <row r="137" spans="1:9" x14ac:dyDescent="0.25">
      <c r="B137" s="11"/>
      <c r="G137" s="11"/>
      <c r="H137" s="12"/>
      <c r="I137" s="13" t="str">
        <f>IF($A137="","",IF((F137="Picked up"),"",(TODAY()-B137)))</f>
        <v/>
      </c>
    </row>
    <row r="138" spans="1:9" x14ac:dyDescent="0.25">
      <c r="B138" s="11"/>
      <c r="G138" s="11"/>
      <c r="H138" s="12"/>
      <c r="I138" s="13" t="str">
        <f>IF($A138="","",IF((F138="Picked up"),"",(TODAY()-B138)))</f>
        <v/>
      </c>
    </row>
    <row r="139" spans="1:9" x14ac:dyDescent="0.25">
      <c r="B139" s="11"/>
      <c r="G139" s="11"/>
      <c r="H139" s="12"/>
      <c r="I139" s="13" t="str">
        <f>IF($A139="","",IF((F139="Picked up"),"",(TODAY()-B139)))</f>
        <v/>
      </c>
    </row>
    <row r="140" spans="1:9" x14ac:dyDescent="0.25">
      <c r="B140" s="11"/>
      <c r="G140" s="11"/>
      <c r="H140" s="12"/>
      <c r="I140" s="13" t="str">
        <f>IF($A140="","",IF((F140="Picked up"),"",(TODAY()-B140)))</f>
        <v/>
      </c>
    </row>
    <row r="141" spans="1:9" x14ac:dyDescent="0.25">
      <c r="B141" s="11"/>
      <c r="G141" s="11"/>
      <c r="H141" s="12"/>
      <c r="I141" s="13" t="str">
        <f>IF($A141="","",IF((F141="Picked up"),"",(TODAY()-B141)))</f>
        <v/>
      </c>
    </row>
    <row r="142" spans="1:9" x14ac:dyDescent="0.25">
      <c r="B142" s="11"/>
      <c r="G142" s="11"/>
      <c r="H142" s="12"/>
      <c r="I142" s="13" t="str">
        <f>IF($A142="","",IF((F142="Picked up"),"",(TODAY()-B142)))</f>
        <v/>
      </c>
    </row>
    <row r="143" spans="1:9" x14ac:dyDescent="0.25">
      <c r="B143" s="11"/>
      <c r="G143" s="11"/>
      <c r="H143" s="12"/>
      <c r="I143" s="13" t="str">
        <f>IF($A143="","",IF((F143="Picked up"),"",(TODAY()-B143)))</f>
        <v/>
      </c>
    </row>
    <row r="144" spans="1:9" x14ac:dyDescent="0.25">
      <c r="B144" s="11"/>
      <c r="G144" s="11"/>
      <c r="H144" s="12"/>
      <c r="I144" s="13" t="str">
        <f>IF($A144="","",IF((F144="Picked up"),"",(TODAY()-B144)))</f>
        <v/>
      </c>
    </row>
    <row r="145" spans="1:9" x14ac:dyDescent="0.25">
      <c r="B145" s="11"/>
      <c r="G145" s="11"/>
      <c r="H145" s="12"/>
      <c r="I145" s="13" t="str">
        <f>IF($A145="","",IF((F145="Picked up"),"",(TODAY()-B145)))</f>
        <v/>
      </c>
    </row>
    <row r="146" spans="1:9" x14ac:dyDescent="0.25">
      <c r="B146" s="11"/>
      <c r="G146" s="11"/>
      <c r="H146" s="12"/>
      <c r="I146" s="13" t="str">
        <f>IF($A146="","",IF((F146="Picked up"),"",(TODAY()-B146)))</f>
        <v/>
      </c>
    </row>
    <row r="147" spans="1:9" x14ac:dyDescent="0.25">
      <c r="B147" s="11"/>
      <c r="G147" s="11"/>
      <c r="H147" s="12"/>
      <c r="I147" s="13" t="str">
        <f>IF($A147="","",IF((F147="Picked up"),"",(TODAY()-B147)))</f>
        <v/>
      </c>
    </row>
    <row r="148" spans="1:9" x14ac:dyDescent="0.25">
      <c r="B148" s="11"/>
      <c r="G148" s="11"/>
      <c r="H148" s="12"/>
      <c r="I148" s="13" t="str">
        <f>IF($A148="","",IF((F148="Picked up"),"",(TODAY()-B148)))</f>
        <v/>
      </c>
    </row>
    <row r="149" spans="1:9" x14ac:dyDescent="0.25">
      <c r="B149" s="11"/>
      <c r="G149" s="11"/>
      <c r="H149" s="12"/>
      <c r="I149" s="13" t="str">
        <f>IF($A149="","",IF((F149="Picked up"),"",(TODAY()-B149)))</f>
        <v/>
      </c>
    </row>
    <row r="150" spans="1:9" x14ac:dyDescent="0.25">
      <c r="B150" s="11"/>
      <c r="G150" s="11"/>
      <c r="H150" s="12"/>
      <c r="I150" s="13" t="str">
        <f>IF($A150="","",IF((F150="Picked up"),"",(TODAY()-B150)))</f>
        <v/>
      </c>
    </row>
    <row r="151" spans="1:9" x14ac:dyDescent="0.25">
      <c r="B151" s="11"/>
      <c r="G151" s="11"/>
      <c r="H151" s="12"/>
      <c r="I151" s="13" t="str">
        <f>IF($A151="","",IF((F151="Picked up"),"",(TODAY()-B151)))</f>
        <v/>
      </c>
    </row>
    <row r="152" spans="1:9" x14ac:dyDescent="0.25">
      <c r="B152" s="11"/>
      <c r="G152" s="11"/>
      <c r="H152" s="12"/>
      <c r="I152" s="13" t="str">
        <f>IF($A152="","",IF((F152="Picked up"),"",(TODAY()-B152)))</f>
        <v/>
      </c>
    </row>
    <row r="153" spans="1:9" x14ac:dyDescent="0.25">
      <c r="B153" s="11"/>
      <c r="G153" s="11"/>
      <c r="H153" s="12"/>
      <c r="I153" s="13" t="str">
        <f>IF($A153="","",IF((F153="Picked up"),"",(TODAY()-B153)))</f>
        <v/>
      </c>
    </row>
    <row r="154" spans="1:9" x14ac:dyDescent="0.25">
      <c r="B154" s="11"/>
      <c r="G154" s="11"/>
      <c r="H154" s="12"/>
      <c r="I154" s="13" t="str">
        <f>IF($A154="","",IF((F154="Picked up"),"",(TODAY()-B154)))</f>
        <v/>
      </c>
    </row>
    <row r="155" spans="1:9" x14ac:dyDescent="0.25">
      <c r="B155" s="11"/>
      <c r="G155" s="11"/>
      <c r="H155" s="12"/>
      <c r="I155" s="13" t="str">
        <f>IF($A155="","",IF((F155="Picked up"),"",(TODAY()-B155)))</f>
        <v/>
      </c>
    </row>
    <row r="156" spans="1:9" x14ac:dyDescent="0.25">
      <c r="B156" s="11"/>
      <c r="G156" s="11"/>
      <c r="H156" s="12"/>
      <c r="I156" s="13" t="str">
        <f>IF($A156="","",IF((F156="Picked up"),"",(TODAY()-B156)))</f>
        <v/>
      </c>
    </row>
    <row r="157" spans="1:9" x14ac:dyDescent="0.25">
      <c r="B157" s="11"/>
      <c r="G157" s="11"/>
      <c r="H157" s="12"/>
      <c r="I157" s="13" t="str">
        <f>IF($A157="","",IF((F157="Picked up"),"",(TODAY()-B157)))</f>
        <v/>
      </c>
    </row>
    <row r="158" spans="1:9" x14ac:dyDescent="0.25">
      <c r="B158" s="11"/>
      <c r="G158" s="11"/>
      <c r="H158" s="12"/>
      <c r="I158" s="13" t="str">
        <f>IF($A158="","",IF((F158="Picked up"),"",(TODAY()-B158)))</f>
        <v/>
      </c>
    </row>
    <row r="159" spans="1:9" x14ac:dyDescent="0.25">
      <c r="B159" s="11"/>
      <c r="G159" s="11"/>
      <c r="H159" s="12"/>
      <c r="I159" s="13" t="str">
        <f>IF($A159="","",IF((F159="Picked up"),"",(TODAY()-B159)))</f>
        <v/>
      </c>
    </row>
    <row r="160" spans="1:9" x14ac:dyDescent="0.25">
      <c r="B160" s="11"/>
      <c r="G160" s="11"/>
      <c r="H160" s="12"/>
      <c r="I160" s="13" t="str">
        <f>IF($A160="","",IF((F160="Picked up"),"",(TODAY()-B160)))</f>
        <v/>
      </c>
    </row>
    <row r="161" spans="1:9" x14ac:dyDescent="0.25">
      <c r="B161" s="11"/>
      <c r="G161" s="11"/>
      <c r="H161" s="12"/>
      <c r="I161" s="13" t="str">
        <f>IF($A161="","",IF((F161="Picked up"),"",(TODAY()-B161)))</f>
        <v/>
      </c>
    </row>
    <row r="162" spans="1:9" x14ac:dyDescent="0.25">
      <c r="B162" s="11"/>
      <c r="G162" s="11"/>
      <c r="H162" s="12"/>
      <c r="I162" s="13" t="str">
        <f>IF($A162="","",IF((F162="Picked up"),"",(TODAY()-B162)))</f>
        <v/>
      </c>
    </row>
    <row r="163" spans="1:9" x14ac:dyDescent="0.25">
      <c r="B163" s="11"/>
      <c r="G163" s="11"/>
      <c r="H163" s="12"/>
      <c r="I163" s="13" t="str">
        <f>IF($A163="","",IF((F163="Picked up"),"",(TODAY()-B163)))</f>
        <v/>
      </c>
    </row>
    <row r="164" spans="1:9" x14ac:dyDescent="0.25">
      <c r="B164" s="11"/>
      <c r="G164" s="11"/>
      <c r="H164" s="12"/>
      <c r="I164" s="13" t="str">
        <f>IF($A164="","",IF((F164="Picked up"),"",(TODAY()-B164)))</f>
        <v/>
      </c>
    </row>
    <row r="165" spans="1:9" x14ac:dyDescent="0.25">
      <c r="B165" s="11"/>
      <c r="G165" s="11"/>
      <c r="H165" s="12"/>
      <c r="I165" s="13" t="str">
        <f>IF($A165="","",IF((F165="Picked up"),"",(TODAY()-B165)))</f>
        <v/>
      </c>
    </row>
    <row r="166" spans="1:9" x14ac:dyDescent="0.25">
      <c r="B166" s="11"/>
      <c r="G166" s="11"/>
      <c r="H166" s="12"/>
      <c r="I166" s="13" t="str">
        <f>IF($A166="","",IF((F166="Picked up"),"",(TODAY()-B166)))</f>
        <v/>
      </c>
    </row>
    <row r="167" spans="1:9" x14ac:dyDescent="0.25">
      <c r="B167" s="11"/>
      <c r="G167" s="11"/>
      <c r="H167" s="12"/>
      <c r="I167" s="13" t="str">
        <f>IF($A167="","",IF((F167="Picked up"),"",(TODAY()-B167)))</f>
        <v/>
      </c>
    </row>
    <row r="168" spans="1:9" x14ac:dyDescent="0.25">
      <c r="B168" s="11"/>
      <c r="G168" s="11"/>
      <c r="H168" s="12"/>
      <c r="I168" s="13" t="str">
        <f>IF($A168="","",IF((F168="Picked up"),"",(TODAY()-B168)))</f>
        <v/>
      </c>
    </row>
    <row r="169" spans="1:9" x14ac:dyDescent="0.25">
      <c r="B169" s="11"/>
      <c r="G169" s="11"/>
      <c r="H169" s="12"/>
      <c r="I169" s="13" t="str">
        <f>IF($A169="","",IF((F169="Picked up"),"",(TODAY()-B169)))</f>
        <v/>
      </c>
    </row>
    <row r="170" spans="1:9" x14ac:dyDescent="0.25">
      <c r="B170" s="11"/>
      <c r="G170" s="11"/>
      <c r="H170" s="12"/>
      <c r="I170" s="13" t="str">
        <f>IF($A170="","",IF((F170="Picked up"),"",(TODAY()-B170)))</f>
        <v/>
      </c>
    </row>
    <row r="171" spans="1:9" x14ac:dyDescent="0.25">
      <c r="B171" s="11"/>
      <c r="G171" s="11"/>
      <c r="H171" s="12"/>
      <c r="I171" s="13" t="str">
        <f>IF($A171="","",IF((F171="Picked up"),"",(TODAY()-B171)))</f>
        <v/>
      </c>
    </row>
    <row r="172" spans="1:9" x14ac:dyDescent="0.25">
      <c r="B172" s="11"/>
      <c r="G172" s="11"/>
      <c r="H172" s="12"/>
      <c r="I172" s="13" t="str">
        <f>IF($A172="","",IF((F172="Picked up"),"",(TODAY()-B172)))</f>
        <v/>
      </c>
    </row>
    <row r="173" spans="1:9" x14ac:dyDescent="0.25">
      <c r="B173" s="11"/>
      <c r="G173" s="11"/>
      <c r="H173" s="12"/>
      <c r="I173" s="13" t="str">
        <f>IF($A173="","",IF((F173="Picked up"),"",(TODAY()-B173)))</f>
        <v/>
      </c>
    </row>
    <row r="174" spans="1:9" x14ac:dyDescent="0.25">
      <c r="B174" s="11"/>
      <c r="G174" s="11"/>
      <c r="H174" s="12"/>
      <c r="I174" s="13" t="str">
        <f>IF($A174="","",IF((F174="Picked up"),"",(TODAY()-B174)))</f>
        <v/>
      </c>
    </row>
    <row r="175" spans="1:9" x14ac:dyDescent="0.25">
      <c r="B175" s="11"/>
      <c r="G175" s="11"/>
      <c r="H175" s="12"/>
      <c r="I175" s="13" t="str">
        <f>IF($A175="","",IF((F175="Picked up"),"",(TODAY()-B175)))</f>
        <v/>
      </c>
    </row>
    <row r="176" spans="1:9" x14ac:dyDescent="0.25">
      <c r="B176" s="11"/>
      <c r="G176" s="11"/>
      <c r="H176" s="12"/>
      <c r="I176" s="13" t="str">
        <f>IF($A176="","",IF((F176="Picked up"),"",(TODAY()-B176)))</f>
        <v/>
      </c>
    </row>
    <row r="177" spans="1:9" x14ac:dyDescent="0.25">
      <c r="B177" s="11"/>
      <c r="G177" s="11"/>
      <c r="H177" s="12"/>
      <c r="I177" s="13" t="str">
        <f>IF($A177="","",IF((F177="Picked up"),"",(TODAY()-B177)))</f>
        <v/>
      </c>
    </row>
    <row r="178" spans="1:9" x14ac:dyDescent="0.25">
      <c r="B178" s="11"/>
      <c r="G178" s="11"/>
      <c r="H178" s="12"/>
      <c r="I178" s="13" t="str">
        <f>IF($A178="","",IF((F178="Picked up"),"",(TODAY()-B178)))</f>
        <v/>
      </c>
    </row>
    <row r="179" spans="1:9" x14ac:dyDescent="0.25">
      <c r="B179" s="11"/>
      <c r="G179" s="11"/>
      <c r="H179" s="12"/>
      <c r="I179" s="13" t="str">
        <f>IF($A179="","",IF((F179="Picked up"),"",(TODAY()-B179)))</f>
        <v/>
      </c>
    </row>
    <row r="180" spans="1:9" x14ac:dyDescent="0.25">
      <c r="B180" s="11"/>
      <c r="G180" s="11"/>
      <c r="H180" s="12"/>
      <c r="I180" s="13" t="str">
        <f>IF($A180="","",IF((F180="Picked up"),"",(TODAY()-B180)))</f>
        <v/>
      </c>
    </row>
    <row r="181" spans="1:9" x14ac:dyDescent="0.25">
      <c r="B181" s="11"/>
      <c r="G181" s="11"/>
      <c r="H181" s="12"/>
      <c r="I181" s="13" t="str">
        <f>IF($A181="","",IF((F181="Picked up"),"",(TODAY()-B181)))</f>
        <v/>
      </c>
    </row>
    <row r="182" spans="1:9" x14ac:dyDescent="0.25">
      <c r="B182" s="11"/>
      <c r="G182" s="11"/>
      <c r="H182" s="12"/>
      <c r="I182" s="13" t="str">
        <f>IF($A182="","",IF((F182="Picked up"),"",(TODAY()-B182)))</f>
        <v/>
      </c>
    </row>
    <row r="183" spans="1:9" x14ac:dyDescent="0.25">
      <c r="B183" s="11"/>
      <c r="G183" s="11"/>
      <c r="H183" s="12"/>
      <c r="I183" s="13" t="str">
        <f>IF($A183="","",IF((F183="Picked up"),"",(TODAY()-B183)))</f>
        <v/>
      </c>
    </row>
    <row r="184" spans="1:9" x14ac:dyDescent="0.25">
      <c r="B184" s="11"/>
      <c r="G184" s="11"/>
      <c r="H184" s="12"/>
      <c r="I184" s="13" t="str">
        <f>IF($A184="","",IF((F184="Picked up"),"",(TODAY()-B184)))</f>
        <v/>
      </c>
    </row>
    <row r="185" spans="1:9" x14ac:dyDescent="0.25">
      <c r="B185" s="11"/>
      <c r="G185" s="11"/>
      <c r="H185" s="12"/>
      <c r="I185" s="13" t="str">
        <f>IF($A185="","",IF((F185="Picked up"),"",(TODAY()-B185)))</f>
        <v/>
      </c>
    </row>
    <row r="186" spans="1:9" x14ac:dyDescent="0.25">
      <c r="B186" s="11"/>
      <c r="G186" s="11"/>
      <c r="H186" s="12"/>
      <c r="I186" s="13" t="str">
        <f>IF($A186="","",IF((F186="Picked up"),"",(TODAY()-B186)))</f>
        <v/>
      </c>
    </row>
    <row r="187" spans="1:9" x14ac:dyDescent="0.25">
      <c r="B187" s="11"/>
      <c r="G187" s="11"/>
      <c r="H187" s="12"/>
      <c r="I187" s="13" t="str">
        <f>IF($A187="","",IF((F187="Picked up"),"",(TODAY()-B187)))</f>
        <v/>
      </c>
    </row>
    <row r="188" spans="1:9" x14ac:dyDescent="0.25">
      <c r="B188" s="11"/>
      <c r="G188" s="11"/>
      <c r="H188" s="12"/>
      <c r="I188" s="13" t="str">
        <f>IF($A188="","",IF((F188="Picked up"),"",(TODAY()-B188)))</f>
        <v/>
      </c>
    </row>
    <row r="189" spans="1:9" x14ac:dyDescent="0.25">
      <c r="B189" s="11"/>
      <c r="G189" s="11"/>
      <c r="H189" s="12"/>
      <c r="I189" s="13" t="str">
        <f>IF($A189="","",IF((F189="Picked up"),"",(TODAY()-B189)))</f>
        <v/>
      </c>
    </row>
    <row r="190" spans="1:9" x14ac:dyDescent="0.25">
      <c r="B190" s="11"/>
      <c r="G190" s="11"/>
      <c r="H190" s="12"/>
      <c r="I190" s="13" t="str">
        <f>IF($A190="","",IF((F190="Picked up"),"",(TODAY()-B190)))</f>
        <v/>
      </c>
    </row>
    <row r="191" spans="1:9" x14ac:dyDescent="0.25">
      <c r="B191" s="11"/>
      <c r="G191" s="11"/>
      <c r="H191" s="12"/>
      <c r="I191" s="13" t="str">
        <f>IF($A191="","",IF((F191="Picked up"),"",(TODAY()-B191)))</f>
        <v/>
      </c>
    </row>
    <row r="192" spans="1:9" x14ac:dyDescent="0.25">
      <c r="B192" s="11"/>
      <c r="G192" s="11"/>
      <c r="H192" s="12"/>
      <c r="I192" s="13" t="str">
        <f>IF($A192="","",IF((F192="Picked up"),"",(TODAY()-B192)))</f>
        <v/>
      </c>
    </row>
    <row r="193" spans="1:9" x14ac:dyDescent="0.25">
      <c r="B193" s="11"/>
      <c r="G193" s="11"/>
      <c r="H193" s="12"/>
      <c r="I193" s="13" t="str">
        <f>IF($A193="","",IF((F193="Picked up"),"",(TODAY()-B193)))</f>
        <v/>
      </c>
    </row>
    <row r="194" spans="1:9" x14ac:dyDescent="0.25">
      <c r="B194" s="11"/>
      <c r="G194" s="11"/>
      <c r="H194" s="12"/>
      <c r="I194" s="13" t="str">
        <f>IF($A194="","",IF((F194="Picked up"),"",(TODAY()-B194)))</f>
        <v/>
      </c>
    </row>
    <row r="195" spans="1:9" x14ac:dyDescent="0.25">
      <c r="B195" s="11"/>
      <c r="G195" s="11"/>
      <c r="H195" s="12"/>
      <c r="I195" s="13" t="str">
        <f>IF($A195="","",IF((F195="Picked up"),"",(TODAY()-B195)))</f>
        <v/>
      </c>
    </row>
    <row r="196" spans="1:9" x14ac:dyDescent="0.25">
      <c r="B196" s="11"/>
      <c r="G196" s="11"/>
      <c r="H196" s="12"/>
      <c r="I196" s="13" t="str">
        <f>IF($A196="","",IF((F196="Picked up"),"",(TODAY()-B196)))</f>
        <v/>
      </c>
    </row>
    <row r="197" spans="1:9" x14ac:dyDescent="0.25">
      <c r="B197" s="11"/>
      <c r="G197" s="11"/>
      <c r="H197" s="12"/>
      <c r="I197" s="13" t="str">
        <f>IF($A197="","",IF((F197="Picked up"),"",(TODAY()-B197)))</f>
        <v/>
      </c>
    </row>
    <row r="198" spans="1:9" x14ac:dyDescent="0.25">
      <c r="B198" s="11"/>
      <c r="G198" s="11"/>
      <c r="H198" s="12"/>
      <c r="I198" s="13" t="str">
        <f>IF($A198="","",IF((F198="Picked up"),"",(TODAY()-B198)))</f>
        <v/>
      </c>
    </row>
    <row r="199" spans="1:9" x14ac:dyDescent="0.25">
      <c r="B199" s="11"/>
      <c r="G199" s="11"/>
      <c r="H199" s="12"/>
      <c r="I199" s="13" t="str">
        <f>IF($A199="","",IF((F199="Picked up"),"",(TODAY()-B199)))</f>
        <v/>
      </c>
    </row>
    <row r="200" spans="1:9" x14ac:dyDescent="0.25">
      <c r="B200" s="11"/>
      <c r="G200" s="11"/>
      <c r="H200" s="12"/>
      <c r="I200" s="13" t="str">
        <f>IF($A200="","",IF((F200="Picked up"),"",(TODAY()-B200)))</f>
        <v/>
      </c>
    </row>
    <row r="201" spans="1:9" x14ac:dyDescent="0.25">
      <c r="B201" s="11"/>
      <c r="G201" s="11"/>
      <c r="H201" s="12"/>
      <c r="I201" s="13" t="str">
        <f>IF($A201="","",IF((F201="Picked up"),"",(TODAY()-B201)))</f>
        <v/>
      </c>
    </row>
  </sheetData>
  <autoFilter ref="A1:I1"/>
  <conditionalFormatting sqref="G2:G201">
    <cfRule type="expression" dxfId="0" priority="1">
      <formula>AND(G2&lt;&gt;"",G2&lt;TODAY(),NOT(OR($F2="Ready",$F2="Picked up")))</formula>
    </cfRule>
  </conditionalFormatting>
  <conditionalFormatting sqref="I2:I201">
    <cfRule type="expression" dxfId="1" priority="1">
      <formula>AND(I2&lt;&gt;"",I2&gt;5)</formula>
    </cfRule>
  </conditionalFormatting>
  <dataValidations count="4">
    <dataValidation type="date" operator="greaterThan" allowBlank="1" showErrorMessage="1" errorTitle="Date expected" error="Enter a date, e.g. 10/15/2026." sqref="B2:B201">
      <formula1>2</formula1>
    </dataValidation>
    <dataValidation type="list" allowBlank="1" showErrorMessage="1" errorTitle="Pick from the list" error="Choose one of: Checked in, Diagnosing, Waiting on approval, Waiting on parts, Repairing, Ready, Picked up" sqref="F2:F201">
      <formula1>"Checked in,Diagnosing,Waiting on approval,Waiting on parts,Repairing,Ready,Picked up"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48</v>
      </c>
      <c r="B1" s="14" t="s">
        <v>49</v>
      </c>
      <c r="C1" s="14" t="s">
        <v>50</v>
      </c>
    </row>
    <row r="2" spans="1:3" x14ac:dyDescent="0.25">
      <c r="A2" s="15" t="s">
        <v>51</v>
      </c>
      <c r="B2" s="16"/>
      <c r="C2" s="16"/>
    </row>
    <row r="3" spans="1:2" x14ac:dyDescent="0.25">
      <c r="A3" t="s">
        <v>52</v>
      </c>
      <c r="B3" s="17">
        <f>COUNTA('Tickets'!$A$2:$A$201)</f>
        <v>5</v>
      </c>
    </row>
    <row r="4" spans="1:2" x14ac:dyDescent="0.25">
      <c r="A4" t="s">
        <v>53</v>
      </c>
      <c r="B4" s="17">
        <f>COUNTIFS('Tickets'!$G$2:$G$201,("&lt;"&amp;TODAY()),'Tickets'!$F$2:$F$201,"&lt;&gt;Ready",'Tickets'!$F$2:$F$201,"&lt;&gt;Picked up")</f>
        <v>1</v>
      </c>
    </row>
    <row r="5" spans="1:3" x14ac:dyDescent="0.25">
      <c r="A5" s="15" t="s">
        <v>54</v>
      </c>
      <c r="B5" s="16"/>
      <c r="C5" s="16"/>
    </row>
    <row r="6" spans="1:2" x14ac:dyDescent="0.25">
      <c r="A6" t="s">
        <v>55</v>
      </c>
      <c r="B6" s="17">
        <f>COUNTIF('Tickets'!$F$2:$F$201,"Checked in")</f>
        <v>0</v>
      </c>
    </row>
    <row r="7" spans="1:2" x14ac:dyDescent="0.25">
      <c r="A7" t="s">
        <v>56</v>
      </c>
      <c r="B7" s="17">
        <f>COUNTIF('Tickets'!$F$2:$F$201,"Diagnosing")</f>
        <v>1</v>
      </c>
    </row>
    <row r="8" spans="1:2" x14ac:dyDescent="0.25">
      <c r="A8" t="s">
        <v>57</v>
      </c>
      <c r="B8" s="17">
        <f>COUNTIF('Tickets'!$F$2:$F$201,"Waiting on approval")</f>
        <v>1</v>
      </c>
    </row>
    <row r="9" spans="1:2" x14ac:dyDescent="0.25">
      <c r="A9" t="s">
        <v>58</v>
      </c>
      <c r="B9" s="17">
        <f>COUNTIF('Tickets'!$F$2:$F$201,"Waiting on parts")</f>
        <v>1</v>
      </c>
    </row>
    <row r="10" spans="1:2" x14ac:dyDescent="0.25">
      <c r="A10" t="s">
        <v>59</v>
      </c>
      <c r="B10" s="17">
        <f>COUNTIF('Tickets'!$F$2:$F$201,"Repairing")</f>
        <v>1</v>
      </c>
    </row>
    <row r="11" spans="1:2" x14ac:dyDescent="0.25">
      <c r="A11" t="s">
        <v>60</v>
      </c>
      <c r="B11" s="17">
        <f>COUNTIF('Tickets'!$F$2:$F$201,"Ready")</f>
        <v>1</v>
      </c>
    </row>
    <row r="12" spans="1:2" x14ac:dyDescent="0.25">
      <c r="A12" t="s">
        <v>61</v>
      </c>
      <c r="B12" s="17">
        <f>COUNTIF('Tickets'!$F$2:$F$201,"Picked up")</f>
        <v>0</v>
      </c>
    </row>
    <row r="13" spans="1:3" x14ac:dyDescent="0.25">
      <c r="A13" s="15" t="s">
        <v>62</v>
      </c>
      <c r="B13" s="16"/>
      <c r="C13" s="16"/>
    </row>
    <row r="14" spans="1:2" x14ac:dyDescent="0.25">
      <c r="A14" t="s">
        <v>63</v>
      </c>
      <c r="B14" s="18">
        <f>SUM('Tickets'!$H$2:$H$201)</f>
        <v>558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Tickets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