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eals" state="visible" r:id="rId5"/>
    <sheet sheetId="3" name="Income" state="visible" r:id="rId6"/>
  </sheets>
  <calcPr calcId="171027" fullCalcOnLoad="1"/>
</workbook>
</file>

<file path=xl/sharedStrings.xml><?xml version="1.0" encoding="utf-8"?>
<sst xmlns="http://schemas.openxmlformats.org/spreadsheetml/2006/main" count="52" uniqueCount="47">
  <si>
    <t>Real Estate Commission Tracker</t>
  </si>
  <si>
    <t>A free commission tracker for real estate agents: deals, splits, and projected vs. earned income in Google Sheets and Excel.</t>
  </si>
  <si>
    <t>Quick start</t>
  </si>
  <si>
    <t>Open the Deals tab and replace the sample rows with your own — one row per entry. Formulas fill in automatically for new rows.</t>
  </si>
  <si>
    <t>Enter each deal's price, commission rate, your split with the brokerage and any per-transaction fees.</t>
  </si>
  <si>
    <t>The Income tab separates earned, pending and pipeline commission so you can plan cash flow.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</si>
  <si>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</si>
  <si>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</si>
  <si>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</si>
  <si>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</si>
  <si>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</si>
  <si>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</si>
  <si>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</si>
  <si>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Property</t>
  </si>
  <si>
    <t>Client</t>
  </si>
  <si>
    <t>Side</t>
  </si>
  <si>
    <t>Status</t>
  </si>
  <si>
    <t>Price</t>
  </si>
  <si>
    <t>Commission rate</t>
  </si>
  <si>
    <t>Your split</t>
  </si>
  <si>
    <t>Brokerage fees</t>
  </si>
  <si>
    <t>Close date</t>
  </si>
  <si>
    <t>Gross commission</t>
  </si>
  <si>
    <t>Your net</t>
  </si>
  <si>
    <t>1418 Cedar Ridge Dr</t>
  </si>
  <si>
    <t>The Parkers</t>
  </si>
  <si>
    <t>Buyer</t>
  </si>
  <si>
    <t>Closed</t>
  </si>
  <si>
    <t>88 Willow Bend Rd</t>
  </si>
  <si>
    <t>M. Grant</t>
  </si>
  <si>
    <t>Listing</t>
  </si>
  <si>
    <t>Under contract</t>
  </si>
  <si>
    <t>301 N 5th St #2B</t>
  </si>
  <si>
    <t>S. Kim</t>
  </si>
  <si>
    <t>9 Orchard Hill</t>
  </si>
  <si>
    <t>Estate of R. Lane</t>
  </si>
  <si>
    <t>Pipeline</t>
  </si>
  <si>
    <t>77 Lakeshore Dr</t>
  </si>
  <si>
    <t>T. Okafor</t>
  </si>
  <si>
    <t>Fell through</t>
  </si>
  <si>
    <t>Item</t>
  </si>
  <si>
    <t>Value</t>
  </si>
  <si>
    <t>Notes</t>
  </si>
  <si>
    <t>Earned (closed)</t>
  </si>
  <si>
    <t>Pending (under contract)</t>
  </si>
  <si>
    <t>Projected total</t>
  </si>
  <si>
    <t>Closed 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</si>
</sst>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6" customWidth="1"/>
    <col min="5" max="5" width="14" customWidth="1"/>
    <col min="6" max="6" width="18" customWidth="1"/>
    <col min="7" max="7" width="13" customWidth="1"/>
    <col min="8" max="8" width="17" customWidth="1"/>
    <col min="9" max="9" width="14" customWidth="1"/>
    <col min="10" max="10" width="19" customWidth="1"/>
    <col min="11" max="11" width="1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t="s">
        <v>27</v>
      </c>
      <c r="E2" s="11">
        <v>465000</v>
      </c>
      <c r="F2" s="12">
        <v>0.025</v>
      </c>
      <c r="G2" s="12">
        <v>0.7</v>
      </c>
      <c r="H2" s="11">
        <v>495</v>
      </c>
      <c r="I2" s="13">
        <v>46288</v>
      </c>
      <c r="J2" s="14">
        <f>IF($A2="","",ROUND((E2*F2),2))</f>
        <v>11625</v>
      </c>
      <c r="K2" s="14">
        <f>IF($A2="","",(ROUND((J2*G2),2)-H2))</f>
        <v>7642.5</v>
      </c>
    </row>
    <row r="3" spans="1:11" x14ac:dyDescent="0.25">
      <c r="A3" t="s">
        <v>28</v>
      </c>
      <c r="B3" t="s">
        <v>29</v>
      </c>
      <c r="C3" t="s">
        <v>30</v>
      </c>
      <c r="D3" t="s">
        <v>31</v>
      </c>
      <c r="E3" s="11">
        <v>389000</v>
      </c>
      <c r="F3" s="12">
        <v>0.03</v>
      </c>
      <c r="G3" s="12">
        <v>0.7</v>
      </c>
      <c r="H3" s="11">
        <v>495</v>
      </c>
      <c r="I3" s="13">
        <v>46326</v>
      </c>
      <c r="J3" s="14">
        <f>IF($A3="","",ROUND((E3*F3),2))</f>
        <v>11670</v>
      </c>
      <c r="K3" s="14">
        <f>IF($A3="","",(ROUND((J3*G3),2)-H3))</f>
        <v>7674</v>
      </c>
    </row>
    <row r="4" spans="1:11" x14ac:dyDescent="0.25">
      <c r="A4" t="s">
        <v>32</v>
      </c>
      <c r="B4" t="s">
        <v>33</v>
      </c>
      <c r="C4" t="s">
        <v>26</v>
      </c>
      <c r="D4" t="s">
        <v>31</v>
      </c>
      <c r="E4" s="11">
        <v>255000</v>
      </c>
      <c r="F4" s="12">
        <v>0.025</v>
      </c>
      <c r="G4" s="12">
        <v>0.7</v>
      </c>
      <c r="H4" s="11">
        <v>495</v>
      </c>
      <c r="I4" s="13">
        <v>46333</v>
      </c>
      <c r="J4" s="14">
        <f>IF($A4="","",ROUND((E4*F4),2))</f>
        <v>6375</v>
      </c>
      <c r="K4" s="14">
        <f>IF($A4="","",(ROUND((J4*G4),2)-H4))</f>
        <v>3967.5</v>
      </c>
    </row>
    <row r="5" spans="1:11" x14ac:dyDescent="0.25">
      <c r="A5" t="s">
        <v>34</v>
      </c>
      <c r="B5" t="s">
        <v>35</v>
      </c>
      <c r="C5" t="s">
        <v>30</v>
      </c>
      <c r="D5" t="s">
        <v>36</v>
      </c>
      <c r="E5" s="11">
        <v>610000</v>
      </c>
      <c r="F5" s="12">
        <v>0.03</v>
      </c>
      <c r="G5" s="12">
        <v>0.7</v>
      </c>
      <c r="H5" s="11">
        <v>495</v>
      </c>
      <c r="I5" s="13">
        <v>46368</v>
      </c>
      <c r="J5" s="14">
        <f>IF($A5="","",ROUND((E5*F5),2))</f>
        <v>18300</v>
      </c>
      <c r="K5" s="14">
        <f>IF($A5="","",(ROUND((J5*G5),2)-H5))</f>
        <v>12315</v>
      </c>
    </row>
    <row r="6" spans="1:11" x14ac:dyDescent="0.25">
      <c r="A6" t="s">
        <v>37</v>
      </c>
      <c r="B6" t="s">
        <v>38</v>
      </c>
      <c r="C6" t="s">
        <v>26</v>
      </c>
      <c r="D6" t="s">
        <v>39</v>
      </c>
      <c r="E6" s="11">
        <v>340000</v>
      </c>
      <c r="F6" s="12">
        <v>0.025</v>
      </c>
      <c r="G6" s="12">
        <v>0.7</v>
      </c>
      <c r="H6" s="11">
        <v>0</v>
      </c>
      <c r="I6" s="13">
        <v>46303</v>
      </c>
      <c r="J6" s="14">
        <f>IF($A6="","",ROUND((E6*F6),2))</f>
        <v>8500</v>
      </c>
      <c r="K6" s="14">
        <f>IF($A6="","",(ROUND((J6*G6),2)-H6))</f>
        <v>5950</v>
      </c>
    </row>
    <row r="7" spans="1:11" x14ac:dyDescent="0.25">
      <c r="E7" s="11"/>
      <c r="F7" s="12"/>
      <c r="G7" s="12"/>
      <c r="H7" s="11"/>
      <c r="I7" s="13"/>
      <c r="J7" s="14" t="str">
        <f>IF($A7="","",ROUND((E7*F7),2))</f>
        <v/>
      </c>
      <c r="K7" s="14" t="str">
        <f>IF($A7="","",(ROUND((J7*G7),2)-H7))</f>
        <v/>
      </c>
    </row>
    <row r="8" spans="1:11" x14ac:dyDescent="0.25">
      <c r="E8" s="11"/>
      <c r="F8" s="12"/>
      <c r="G8" s="12"/>
      <c r="H8" s="11"/>
      <c r="I8" s="13"/>
      <c r="J8" s="14" t="str">
        <f>IF($A8="","",ROUND((E8*F8),2))</f>
        <v/>
      </c>
      <c r="K8" s="14" t="str">
        <f>IF($A8="","",(ROUND((J8*G8),2)-H8))</f>
        <v/>
      </c>
    </row>
    <row r="9" spans="1:11" x14ac:dyDescent="0.25">
      <c r="E9" s="11"/>
      <c r="F9" s="12"/>
      <c r="G9" s="12"/>
      <c r="H9" s="11"/>
      <c r="I9" s="13"/>
      <c r="J9" s="14" t="str">
        <f>IF($A9="","",ROUND((E9*F9),2))</f>
        <v/>
      </c>
      <c r="K9" s="14" t="str">
        <f>IF($A9="","",(ROUND((J9*G9),2)-H9))</f>
        <v/>
      </c>
    </row>
    <row r="10" spans="1:11" x14ac:dyDescent="0.25">
      <c r="E10" s="11"/>
      <c r="F10" s="12"/>
      <c r="G10" s="12"/>
      <c r="H10" s="11"/>
      <c r="I10" s="13"/>
      <c r="J10" s="14" t="str">
        <f>IF($A10="","",ROUND((E10*F10),2))</f>
        <v/>
      </c>
      <c r="K10" s="14" t="str">
        <f>IF($A10="","",(ROUND((J10*G10),2)-H10))</f>
        <v/>
      </c>
    </row>
    <row r="11" spans="1:11" x14ac:dyDescent="0.25">
      <c r="E11" s="11"/>
      <c r="F11" s="12"/>
      <c r="G11" s="12"/>
      <c r="H11" s="11"/>
      <c r="I11" s="13"/>
      <c r="J11" s="14" t="str">
        <f>IF($A11="","",ROUND((E11*F11),2))</f>
        <v/>
      </c>
      <c r="K11" s="14" t="str">
        <f>IF($A11="","",(ROUND((J11*G11),2)-H11))</f>
        <v/>
      </c>
    </row>
    <row r="12" spans="1:11" x14ac:dyDescent="0.25">
      <c r="E12" s="11"/>
      <c r="F12" s="12"/>
      <c r="G12" s="12"/>
      <c r="H12" s="11"/>
      <c r="I12" s="13"/>
      <c r="J12" s="14" t="str">
        <f>IF($A12="","",ROUND((E12*F12),2))</f>
        <v/>
      </c>
      <c r="K12" s="14" t="str">
        <f>IF($A12="","",(ROUND((J12*G12),2)-H12))</f>
        <v/>
      </c>
    </row>
    <row r="13" spans="1:11" x14ac:dyDescent="0.25">
      <c r="E13" s="11"/>
      <c r="F13" s="12"/>
      <c r="G13" s="12"/>
      <c r="H13" s="11"/>
      <c r="I13" s="13"/>
      <c r="J13" s="14" t="str">
        <f>IF($A13="","",ROUND((E13*F13),2))</f>
        <v/>
      </c>
      <c r="K13" s="14" t="str">
        <f>IF($A13="","",(ROUND((J13*G13),2)-H13))</f>
        <v/>
      </c>
    </row>
    <row r="14" spans="1:11" x14ac:dyDescent="0.25">
      <c r="E14" s="11"/>
      <c r="F14" s="12"/>
      <c r="G14" s="12"/>
      <c r="H14" s="11"/>
      <c r="I14" s="13"/>
      <c r="J14" s="14" t="str">
        <f>IF($A14="","",ROUND((E14*F14),2))</f>
        <v/>
      </c>
      <c r="K14" s="14" t="str">
        <f>IF($A14="","",(ROUND((J14*G14),2)-H14))</f>
        <v/>
      </c>
    </row>
    <row r="15" spans="1:11" x14ac:dyDescent="0.25">
      <c r="E15" s="11"/>
      <c r="F15" s="12"/>
      <c r="G15" s="12"/>
      <c r="H15" s="11"/>
      <c r="I15" s="13"/>
      <c r="J15" s="14" t="str">
        <f>IF($A15="","",ROUND((E15*F15),2))</f>
        <v/>
      </c>
      <c r="K15" s="14" t="str">
        <f>IF($A15="","",(ROUND((J15*G15),2)-H15))</f>
        <v/>
      </c>
    </row>
    <row r="16" spans="1:11" x14ac:dyDescent="0.25">
      <c r="E16" s="11"/>
      <c r="F16" s="12"/>
      <c r="G16" s="12"/>
      <c r="H16" s="11"/>
      <c r="I16" s="13"/>
      <c r="J16" s="14" t="str">
        <f>IF($A16="","",ROUND((E16*F16),2))</f>
        <v/>
      </c>
      <c r="K16" s="14" t="str">
        <f>IF($A16="","",(ROUND((J16*G16),2)-H16))</f>
        <v/>
      </c>
    </row>
    <row r="17" spans="1:11" x14ac:dyDescent="0.25">
      <c r="E17" s="11"/>
      <c r="F17" s="12"/>
      <c r="G17" s="12"/>
      <c r="H17" s="11"/>
      <c r="I17" s="13"/>
      <c r="J17" s="14" t="str">
        <f>IF($A17="","",ROUND((E17*F17),2))</f>
        <v/>
      </c>
      <c r="K17" s="14" t="str">
        <f>IF($A17="","",(ROUND((J17*G17),2)-H17))</f>
        <v/>
      </c>
    </row>
    <row r="18" spans="1:11" x14ac:dyDescent="0.25">
      <c r="E18" s="11"/>
      <c r="F18" s="12"/>
      <c r="G18" s="12"/>
      <c r="H18" s="11"/>
      <c r="I18" s="13"/>
      <c r="J18" s="14" t="str">
        <f>IF($A18="","",ROUND((E18*F18),2))</f>
        <v/>
      </c>
      <c r="K18" s="14" t="str">
        <f>IF($A18="","",(ROUND((J18*G18),2)-H18))</f>
        <v/>
      </c>
    </row>
    <row r="19" spans="1:11" x14ac:dyDescent="0.25">
      <c r="E19" s="11"/>
      <c r="F19" s="12"/>
      <c r="G19" s="12"/>
      <c r="H19" s="11"/>
      <c r="I19" s="13"/>
      <c r="J19" s="14" t="str">
        <f>IF($A19="","",ROUND((E19*F19),2))</f>
        <v/>
      </c>
      <c r="K19" s="14" t="str">
        <f>IF($A19="","",(ROUND((J19*G19),2)-H19))</f>
        <v/>
      </c>
    </row>
    <row r="20" spans="1:11" x14ac:dyDescent="0.25">
      <c r="E20" s="11"/>
      <c r="F20" s="12"/>
      <c r="G20" s="12"/>
      <c r="H20" s="11"/>
      <c r="I20" s="13"/>
      <c r="J20" s="14" t="str">
        <f>IF($A20="","",ROUND((E20*F20),2))</f>
        <v/>
      </c>
      <c r="K20" s="14" t="str">
        <f>IF($A20="","",(ROUND((J20*G20),2)-H20))</f>
        <v/>
      </c>
    </row>
    <row r="21" spans="1:11" x14ac:dyDescent="0.25">
      <c r="E21" s="11"/>
      <c r="F21" s="12"/>
      <c r="G21" s="12"/>
      <c r="H21" s="11"/>
      <c r="I21" s="13"/>
      <c r="J21" s="14" t="str">
        <f>IF($A21="","",ROUND((E21*F21),2))</f>
        <v/>
      </c>
      <c r="K21" s="14" t="str">
        <f>IF($A21="","",(ROUND((J21*G21),2)-H21))</f>
        <v/>
      </c>
    </row>
    <row r="22" spans="1:11" x14ac:dyDescent="0.25">
      <c r="E22" s="11"/>
      <c r="F22" s="12"/>
      <c r="G22" s="12"/>
      <c r="H22" s="11"/>
      <c r="I22" s="13"/>
      <c r="J22" s="14" t="str">
        <f>IF($A22="","",ROUND((E22*F22),2))</f>
        <v/>
      </c>
      <c r="K22" s="14" t="str">
        <f>IF($A22="","",(ROUND((J22*G22),2)-H22))</f>
        <v/>
      </c>
    </row>
    <row r="23" spans="1:11" x14ac:dyDescent="0.25">
      <c r="E23" s="11"/>
      <c r="F23" s="12"/>
      <c r="G23" s="12"/>
      <c r="H23" s="11"/>
      <c r="I23" s="13"/>
      <c r="J23" s="14" t="str">
        <f>IF($A23="","",ROUND((E23*F23),2))</f>
        <v/>
      </c>
      <c r="K23" s="14" t="str">
        <f>IF($A23="","",(ROUND((J23*G23),2)-H23))</f>
        <v/>
      </c>
    </row>
    <row r="24" spans="1:11" x14ac:dyDescent="0.25">
      <c r="E24" s="11"/>
      <c r="F24" s="12"/>
      <c r="G24" s="12"/>
      <c r="H24" s="11"/>
      <c r="I24" s="13"/>
      <c r="J24" s="14" t="str">
        <f>IF($A24="","",ROUND((E24*F24),2))</f>
        <v/>
      </c>
      <c r="K24" s="14" t="str">
        <f>IF($A24="","",(ROUND((J24*G24),2)-H24))</f>
        <v/>
      </c>
    </row>
    <row r="25" spans="1:11" x14ac:dyDescent="0.25">
      <c r="E25" s="11"/>
      <c r="F25" s="12"/>
      <c r="G25" s="12"/>
      <c r="H25" s="11"/>
      <c r="I25" s="13"/>
      <c r="J25" s="14" t="str">
        <f>IF($A25="","",ROUND((E25*F25),2))</f>
        <v/>
      </c>
      <c r="K25" s="14" t="str">
        <f>IF($A25="","",(ROUND((J25*G25),2)-H25))</f>
        <v/>
      </c>
    </row>
    <row r="26" spans="1:11" x14ac:dyDescent="0.25">
      <c r="E26" s="11"/>
      <c r="F26" s="12"/>
      <c r="G26" s="12"/>
      <c r="H26" s="11"/>
      <c r="I26" s="13"/>
      <c r="J26" s="14" t="str">
        <f>IF($A26="","",ROUND((E26*F26),2))</f>
        <v/>
      </c>
      <c r="K26" s="14" t="str">
        <f>IF($A26="","",(ROUND((J26*G26),2)-H26))</f>
        <v/>
      </c>
    </row>
    <row r="27" spans="1:11" x14ac:dyDescent="0.25">
      <c r="E27" s="11"/>
      <c r="F27" s="12"/>
      <c r="G27" s="12"/>
      <c r="H27" s="11"/>
      <c r="I27" s="13"/>
      <c r="J27" s="14" t="str">
        <f>IF($A27="","",ROUND((E27*F27),2))</f>
        <v/>
      </c>
      <c r="K27" s="14" t="str">
        <f>IF($A27="","",(ROUND((J27*G27),2)-H27))</f>
        <v/>
      </c>
    </row>
    <row r="28" spans="1:11" x14ac:dyDescent="0.25">
      <c r="E28" s="11"/>
      <c r="F28" s="12"/>
      <c r="G28" s="12"/>
      <c r="H28" s="11"/>
      <c r="I28" s="13"/>
      <c r="J28" s="14" t="str">
        <f>IF($A28="","",ROUND((E28*F28),2))</f>
        <v/>
      </c>
      <c r="K28" s="14" t="str">
        <f>IF($A28="","",(ROUND((J28*G28),2)-H28))</f>
        <v/>
      </c>
    </row>
    <row r="29" spans="1:11" x14ac:dyDescent="0.25">
      <c r="E29" s="11"/>
      <c r="F29" s="12"/>
      <c r="G29" s="12"/>
      <c r="H29" s="11"/>
      <c r="I29" s="13"/>
      <c r="J29" s="14" t="str">
        <f>IF($A29="","",ROUND((E29*F29),2))</f>
        <v/>
      </c>
      <c r="K29" s="14" t="str">
        <f>IF($A29="","",(ROUND((J29*G29),2)-H29))</f>
        <v/>
      </c>
    </row>
    <row r="30" spans="1:11" x14ac:dyDescent="0.25">
      <c r="E30" s="11"/>
      <c r="F30" s="12"/>
      <c r="G30" s="12"/>
      <c r="H30" s="11"/>
      <c r="I30" s="13"/>
      <c r="J30" s="14" t="str">
        <f>IF($A30="","",ROUND((E30*F30),2))</f>
        <v/>
      </c>
      <c r="K30" s="14" t="str">
        <f>IF($A30="","",(ROUND((J30*G30),2)-H30))</f>
        <v/>
      </c>
    </row>
    <row r="31" spans="1:11" x14ac:dyDescent="0.25">
      <c r="E31" s="11"/>
      <c r="F31" s="12"/>
      <c r="G31" s="12"/>
      <c r="H31" s="11"/>
      <c r="I31" s="13"/>
      <c r="J31" s="14" t="str">
        <f>IF($A31="","",ROUND((E31*F31),2))</f>
        <v/>
      </c>
      <c r="K31" s="14" t="str">
        <f>IF($A31="","",(ROUND((J31*G31),2)-H31))</f>
        <v/>
      </c>
    </row>
    <row r="32" spans="1:11" x14ac:dyDescent="0.25">
      <c r="E32" s="11"/>
      <c r="F32" s="12"/>
      <c r="G32" s="12"/>
      <c r="H32" s="11"/>
      <c r="I32" s="13"/>
      <c r="J32" s="14" t="str">
        <f>IF($A32="","",ROUND((E32*F32),2))</f>
        <v/>
      </c>
      <c r="K32" s="14" t="str">
        <f>IF($A32="","",(ROUND((J32*G32),2)-H32))</f>
        <v/>
      </c>
    </row>
    <row r="33" spans="1:11" x14ac:dyDescent="0.25">
      <c r="E33" s="11"/>
      <c r="F33" s="12"/>
      <c r="G33" s="12"/>
      <c r="H33" s="11"/>
      <c r="I33" s="13"/>
      <c r="J33" s="14" t="str">
        <f>IF($A33="","",ROUND((E33*F33),2))</f>
        <v/>
      </c>
      <c r="K33" s="14" t="str">
        <f>IF($A33="","",(ROUND((J33*G33),2)-H33))</f>
        <v/>
      </c>
    </row>
    <row r="34" spans="1:11" x14ac:dyDescent="0.25">
      <c r="E34" s="11"/>
      <c r="F34" s="12"/>
      <c r="G34" s="12"/>
      <c r="H34" s="11"/>
      <c r="I34" s="13"/>
      <c r="J34" s="14" t="str">
        <f>IF($A34="","",ROUND((E34*F34),2))</f>
        <v/>
      </c>
      <c r="K34" s="14" t="str">
        <f>IF($A34="","",(ROUND((J34*G34),2)-H34))</f>
        <v/>
      </c>
    </row>
    <row r="35" spans="1:11" x14ac:dyDescent="0.25">
      <c r="E35" s="11"/>
      <c r="F35" s="12"/>
      <c r="G35" s="12"/>
      <c r="H35" s="11"/>
      <c r="I35" s="13"/>
      <c r="J35" s="14" t="str">
        <f>IF($A35="","",ROUND((E35*F35),2))</f>
        <v/>
      </c>
      <c r="K35" s="14" t="str">
        <f>IF($A35="","",(ROUND((J35*G35),2)-H35))</f>
        <v/>
      </c>
    </row>
    <row r="36" spans="1:11" x14ac:dyDescent="0.25">
      <c r="E36" s="11"/>
      <c r="F36" s="12"/>
      <c r="G36" s="12"/>
      <c r="H36" s="11"/>
      <c r="I36" s="13"/>
      <c r="J36" s="14" t="str">
        <f>IF($A36="","",ROUND((E36*F36),2))</f>
        <v/>
      </c>
      <c r="K36" s="14" t="str">
        <f>IF($A36="","",(ROUND((J36*G36),2)-H36))</f>
        <v/>
      </c>
    </row>
    <row r="37" spans="1:11" x14ac:dyDescent="0.25">
      <c r="E37" s="11"/>
      <c r="F37" s="12"/>
      <c r="G37" s="12"/>
      <c r="H37" s="11"/>
      <c r="I37" s="13"/>
      <c r="J37" s="14" t="str">
        <f>IF($A37="","",ROUND((E37*F37),2))</f>
        <v/>
      </c>
      <c r="K37" s="14" t="str">
        <f>IF($A37="","",(ROUND((J37*G37),2)-H37))</f>
        <v/>
      </c>
    </row>
    <row r="38" spans="1:11" x14ac:dyDescent="0.25">
      <c r="E38" s="11"/>
      <c r="F38" s="12"/>
      <c r="G38" s="12"/>
      <c r="H38" s="11"/>
      <c r="I38" s="13"/>
      <c r="J38" s="14" t="str">
        <f>IF($A38="","",ROUND((E38*F38),2))</f>
        <v/>
      </c>
      <c r="K38" s="14" t="str">
        <f>IF($A38="","",(ROUND((J38*G38),2)-H38))</f>
        <v/>
      </c>
    </row>
    <row r="39" spans="1:11" x14ac:dyDescent="0.25">
      <c r="E39" s="11"/>
      <c r="F39" s="12"/>
      <c r="G39" s="12"/>
      <c r="H39" s="11"/>
      <c r="I39" s="13"/>
      <c r="J39" s="14" t="str">
        <f>IF($A39="","",ROUND((E39*F39),2))</f>
        <v/>
      </c>
      <c r="K39" s="14" t="str">
        <f>IF($A39="","",(ROUND((J39*G39),2)-H39))</f>
        <v/>
      </c>
    </row>
    <row r="40" spans="1:11" x14ac:dyDescent="0.25">
      <c r="E40" s="11"/>
      <c r="F40" s="12"/>
      <c r="G40" s="12"/>
      <c r="H40" s="11"/>
      <c r="I40" s="13"/>
      <c r="J40" s="14" t="str">
        <f>IF($A40="","",ROUND((E40*F40),2))</f>
        <v/>
      </c>
      <c r="K40" s="14" t="str">
        <f>IF($A40="","",(ROUND((J40*G40),2)-H40))</f>
        <v/>
      </c>
    </row>
    <row r="41" spans="1:11" x14ac:dyDescent="0.25">
      <c r="E41" s="11"/>
      <c r="F41" s="12"/>
      <c r="G41" s="12"/>
      <c r="H41" s="11"/>
      <c r="I41" s="13"/>
      <c r="J41" s="14" t="str">
        <f>IF($A41="","",ROUND((E41*F41),2))</f>
        <v/>
      </c>
      <c r="K41" s="14" t="str">
        <f>IF($A41="","",(ROUND((J41*G41),2)-H41))</f>
        <v/>
      </c>
    </row>
    <row r="42" spans="1:11" x14ac:dyDescent="0.25">
      <c r="E42" s="11"/>
      <c r="F42" s="12"/>
      <c r="G42" s="12"/>
      <c r="H42" s="11"/>
      <c r="I42" s="13"/>
      <c r="J42" s="14" t="str">
        <f>IF($A42="","",ROUND((E42*F42),2))</f>
        <v/>
      </c>
      <c r="K42" s="14" t="str">
        <f>IF($A42="","",(ROUND((J42*G42),2)-H42))</f>
        <v/>
      </c>
    </row>
    <row r="43" spans="1:11" x14ac:dyDescent="0.25">
      <c r="E43" s="11"/>
      <c r="F43" s="12"/>
      <c r="G43" s="12"/>
      <c r="H43" s="11"/>
      <c r="I43" s="13"/>
      <c r="J43" s="14" t="str">
        <f>IF($A43="","",ROUND((E43*F43),2))</f>
        <v/>
      </c>
      <c r="K43" s="14" t="str">
        <f>IF($A43="","",(ROUND((J43*G43),2)-H43))</f>
        <v/>
      </c>
    </row>
    <row r="44" spans="1:11" x14ac:dyDescent="0.25">
      <c r="E44" s="11"/>
      <c r="F44" s="12"/>
      <c r="G44" s="12"/>
      <c r="H44" s="11"/>
      <c r="I44" s="13"/>
      <c r="J44" s="14" t="str">
        <f>IF($A44="","",ROUND((E44*F44),2))</f>
        <v/>
      </c>
      <c r="K44" s="14" t="str">
        <f>IF($A44="","",(ROUND((J44*G44),2)-H44))</f>
        <v/>
      </c>
    </row>
    <row r="45" spans="1:11" x14ac:dyDescent="0.25">
      <c r="E45" s="11"/>
      <c r="F45" s="12"/>
      <c r="G45" s="12"/>
      <c r="H45" s="11"/>
      <c r="I45" s="13"/>
      <c r="J45" s="14" t="str">
        <f>IF($A45="","",ROUND((E45*F45),2))</f>
        <v/>
      </c>
      <c r="K45" s="14" t="str">
        <f>IF($A45="","",(ROUND((J45*G45),2)-H45))</f>
        <v/>
      </c>
    </row>
    <row r="46" spans="1:11" x14ac:dyDescent="0.25">
      <c r="E46" s="11"/>
      <c r="F46" s="12"/>
      <c r="G46" s="12"/>
      <c r="H46" s="11"/>
      <c r="I46" s="13"/>
      <c r="J46" s="14" t="str">
        <f>IF($A46="","",ROUND((E46*F46),2))</f>
        <v/>
      </c>
      <c r="K46" s="14" t="str">
        <f>IF($A46="","",(ROUND((J46*G46),2)-H46))</f>
        <v/>
      </c>
    </row>
    <row r="47" spans="1:11" x14ac:dyDescent="0.25">
      <c r="E47" s="11"/>
      <c r="F47" s="12"/>
      <c r="G47" s="12"/>
      <c r="H47" s="11"/>
      <c r="I47" s="13"/>
      <c r="J47" s="14" t="str">
        <f>IF($A47="","",ROUND((E47*F47),2))</f>
        <v/>
      </c>
      <c r="K47" s="14" t="str">
        <f>IF($A47="","",(ROUND((J47*G47),2)-H47))</f>
        <v/>
      </c>
    </row>
    <row r="48" spans="1:11" x14ac:dyDescent="0.25">
      <c r="E48" s="11"/>
      <c r="F48" s="12"/>
      <c r="G48" s="12"/>
      <c r="H48" s="11"/>
      <c r="I48" s="13"/>
      <c r="J48" s="14" t="str">
        <f>IF($A48="","",ROUND((E48*F48),2))</f>
        <v/>
      </c>
      <c r="K48" s="14" t="str">
        <f>IF($A48="","",(ROUND((J48*G48),2)-H48))</f>
        <v/>
      </c>
    </row>
    <row r="49" spans="1:11" x14ac:dyDescent="0.25">
      <c r="E49" s="11"/>
      <c r="F49" s="12"/>
      <c r="G49" s="12"/>
      <c r="H49" s="11"/>
      <c r="I49" s="13"/>
      <c r="J49" s="14" t="str">
        <f>IF($A49="","",ROUND((E49*F49),2))</f>
        <v/>
      </c>
      <c r="K49" s="14" t="str">
        <f>IF($A49="","",(ROUND((J49*G49),2)-H49))</f>
        <v/>
      </c>
    </row>
    <row r="50" spans="1:11" x14ac:dyDescent="0.25">
      <c r="E50" s="11"/>
      <c r="F50" s="12"/>
      <c r="G50" s="12"/>
      <c r="H50" s="11"/>
      <c r="I50" s="13"/>
      <c r="J50" s="14" t="str">
        <f>IF($A50="","",ROUND((E50*F50),2))</f>
        <v/>
      </c>
      <c r="K50" s="14" t="str">
        <f>IF($A50="","",(ROUND((J50*G50),2)-H50))</f>
        <v/>
      </c>
    </row>
    <row r="51" spans="1:11" x14ac:dyDescent="0.25">
      <c r="E51" s="11"/>
      <c r="F51" s="12"/>
      <c r="G51" s="12"/>
      <c r="H51" s="11"/>
      <c r="I51" s="13"/>
      <c r="J51" s="14" t="str">
        <f>IF($A51="","",ROUND((E51*F51),2))</f>
        <v/>
      </c>
      <c r="K51" s="14" t="str">
        <f>IF($A51="","",(ROUND((J51*G51),2)-H51))</f>
        <v/>
      </c>
    </row>
    <row r="52" spans="1:11" x14ac:dyDescent="0.25">
      <c r="E52" s="11"/>
      <c r="F52" s="12"/>
      <c r="G52" s="12"/>
      <c r="H52" s="11"/>
      <c r="I52" s="13"/>
      <c r="J52" s="14" t="str">
        <f>IF($A52="","",ROUND((E52*F52),2))</f>
        <v/>
      </c>
      <c r="K52" s="14" t="str">
        <f>IF($A52="","",(ROUND((J52*G52),2)-H52))</f>
        <v/>
      </c>
    </row>
    <row r="53" spans="1:11" x14ac:dyDescent="0.25">
      <c r="E53" s="11"/>
      <c r="F53" s="12"/>
      <c r="G53" s="12"/>
      <c r="H53" s="11"/>
      <c r="I53" s="13"/>
      <c r="J53" s="14" t="str">
        <f>IF($A53="","",ROUND((E53*F53),2))</f>
        <v/>
      </c>
      <c r="K53" s="14" t="str">
        <f>IF($A53="","",(ROUND((J53*G53),2)-H53))</f>
        <v/>
      </c>
    </row>
    <row r="54" spans="1:11" x14ac:dyDescent="0.25">
      <c r="E54" s="11"/>
      <c r="F54" s="12"/>
      <c r="G54" s="12"/>
      <c r="H54" s="11"/>
      <c r="I54" s="13"/>
      <c r="J54" s="14" t="str">
        <f>IF($A54="","",ROUND((E54*F54),2))</f>
        <v/>
      </c>
      <c r="K54" s="14" t="str">
        <f>IF($A54="","",(ROUND((J54*G54),2)-H54))</f>
        <v/>
      </c>
    </row>
    <row r="55" spans="1:11" x14ac:dyDescent="0.25">
      <c r="E55" s="11"/>
      <c r="F55" s="12"/>
      <c r="G55" s="12"/>
      <c r="H55" s="11"/>
      <c r="I55" s="13"/>
      <c r="J55" s="14" t="str">
        <f>IF($A55="","",ROUND((E55*F55),2))</f>
        <v/>
      </c>
      <c r="K55" s="14" t="str">
        <f>IF($A55="","",(ROUND((J55*G55),2)-H55))</f>
        <v/>
      </c>
    </row>
    <row r="56" spans="1:11" x14ac:dyDescent="0.25">
      <c r="E56" s="11"/>
      <c r="F56" s="12"/>
      <c r="G56" s="12"/>
      <c r="H56" s="11"/>
      <c r="I56" s="13"/>
      <c r="J56" s="14" t="str">
        <f>IF($A56="","",ROUND((E56*F56),2))</f>
        <v/>
      </c>
      <c r="K56" s="14" t="str">
        <f>IF($A56="","",(ROUND((J56*G56),2)-H56))</f>
        <v/>
      </c>
    </row>
    <row r="57" spans="1:11" x14ac:dyDescent="0.25">
      <c r="E57" s="11"/>
      <c r="F57" s="12"/>
      <c r="G57" s="12"/>
      <c r="H57" s="11"/>
      <c r="I57" s="13"/>
      <c r="J57" s="14" t="str">
        <f>IF($A57="","",ROUND((E57*F57),2))</f>
        <v/>
      </c>
      <c r="K57" s="14" t="str">
        <f>IF($A57="","",(ROUND((J57*G57),2)-H57))</f>
        <v/>
      </c>
    </row>
    <row r="58" spans="1:11" x14ac:dyDescent="0.25">
      <c r="E58" s="11"/>
      <c r="F58" s="12"/>
      <c r="G58" s="12"/>
      <c r="H58" s="11"/>
      <c r="I58" s="13"/>
      <c r="J58" s="14" t="str">
        <f>IF($A58="","",ROUND((E58*F58),2))</f>
        <v/>
      </c>
      <c r="K58" s="14" t="str">
        <f>IF($A58="","",(ROUND((J58*G58),2)-H58))</f>
        <v/>
      </c>
    </row>
    <row r="59" spans="1:11" x14ac:dyDescent="0.25">
      <c r="E59" s="11"/>
      <c r="F59" s="12"/>
      <c r="G59" s="12"/>
      <c r="H59" s="11"/>
      <c r="I59" s="13"/>
      <c r="J59" s="14" t="str">
        <f>IF($A59="","",ROUND((E59*F59),2))</f>
        <v/>
      </c>
      <c r="K59" s="14" t="str">
        <f>IF($A59="","",(ROUND((J59*G59),2)-H59))</f>
        <v/>
      </c>
    </row>
    <row r="60" spans="1:11" x14ac:dyDescent="0.25">
      <c r="E60" s="11"/>
      <c r="F60" s="12"/>
      <c r="G60" s="12"/>
      <c r="H60" s="11"/>
      <c r="I60" s="13"/>
      <c r="J60" s="14" t="str">
        <f>IF($A60="","",ROUND((E60*F60),2))</f>
        <v/>
      </c>
      <c r="K60" s="14" t="str">
        <f>IF($A60="","",(ROUND((J60*G60),2)-H60))</f>
        <v/>
      </c>
    </row>
    <row r="61" spans="1:11" x14ac:dyDescent="0.25">
      <c r="E61" s="11"/>
      <c r="F61" s="12"/>
      <c r="G61" s="12"/>
      <c r="H61" s="11"/>
      <c r="I61" s="13"/>
      <c r="J61" s="14" t="str">
        <f>IF($A61="","",ROUND((E61*F61),2))</f>
        <v/>
      </c>
      <c r="K61" s="14" t="str">
        <f>IF($A61="","",(ROUND((J61*G61),2)-H61))</f>
        <v/>
      </c>
    </row>
    <row r="62" spans="1:11" x14ac:dyDescent="0.25">
      <c r="E62" s="11"/>
      <c r="F62" s="12"/>
      <c r="G62" s="12"/>
      <c r="H62" s="11"/>
      <c r="I62" s="13"/>
      <c r="J62" s="14" t="str">
        <f>IF($A62="","",ROUND((E62*F62),2))</f>
        <v/>
      </c>
      <c r="K62" s="14" t="str">
        <f>IF($A62="","",(ROUND((J62*G62),2)-H62))</f>
        <v/>
      </c>
    </row>
    <row r="63" spans="1:11" x14ac:dyDescent="0.25">
      <c r="E63" s="11"/>
      <c r="F63" s="12"/>
      <c r="G63" s="12"/>
      <c r="H63" s="11"/>
      <c r="I63" s="13"/>
      <c r="J63" s="14" t="str">
        <f>IF($A63="","",ROUND((E63*F63),2))</f>
        <v/>
      </c>
      <c r="K63" s="14" t="str">
        <f>IF($A63="","",(ROUND((J63*G63),2)-H63))</f>
        <v/>
      </c>
    </row>
    <row r="64" spans="1:11" x14ac:dyDescent="0.25">
      <c r="E64" s="11"/>
      <c r="F64" s="12"/>
      <c r="G64" s="12"/>
      <c r="H64" s="11"/>
      <c r="I64" s="13"/>
      <c r="J64" s="14" t="str">
        <f>IF($A64="","",ROUND((E64*F64),2))</f>
        <v/>
      </c>
      <c r="K64" s="14" t="str">
        <f>IF($A64="","",(ROUND((J64*G64),2)-H64))</f>
        <v/>
      </c>
    </row>
    <row r="65" spans="1:11" x14ac:dyDescent="0.25">
      <c r="E65" s="11"/>
      <c r="F65" s="12"/>
      <c r="G65" s="12"/>
      <c r="H65" s="11"/>
      <c r="I65" s="13"/>
      <c r="J65" s="14" t="str">
        <f>IF($A65="","",ROUND((E65*F65),2))</f>
        <v/>
      </c>
      <c r="K65" s="14" t="str">
        <f>IF($A65="","",(ROUND((J65*G65),2)-H65))</f>
        <v/>
      </c>
    </row>
    <row r="66" spans="1:11" x14ac:dyDescent="0.25">
      <c r="E66" s="11"/>
      <c r="F66" s="12"/>
      <c r="G66" s="12"/>
      <c r="H66" s="11"/>
      <c r="I66" s="13"/>
      <c r="J66" s="14" t="str">
        <f>IF($A66="","",ROUND((E66*F66),2))</f>
        <v/>
      </c>
      <c r="K66" s="14" t="str">
        <f>IF($A66="","",(ROUND((J66*G66),2)-H66))</f>
        <v/>
      </c>
    </row>
    <row r="67" spans="1:11" x14ac:dyDescent="0.25">
      <c r="E67" s="11"/>
      <c r="F67" s="12"/>
      <c r="G67" s="12"/>
      <c r="H67" s="11"/>
      <c r="I67" s="13"/>
      <c r="J67" s="14" t="str">
        <f>IF($A67="","",ROUND((E67*F67),2))</f>
        <v/>
      </c>
      <c r="K67" s="14" t="str">
        <f>IF($A67="","",(ROUND((J67*G67),2)-H67))</f>
        <v/>
      </c>
    </row>
    <row r="68" spans="1:11" x14ac:dyDescent="0.25">
      <c r="E68" s="11"/>
      <c r="F68" s="12"/>
      <c r="G68" s="12"/>
      <c r="H68" s="11"/>
      <c r="I68" s="13"/>
      <c r="J68" s="14" t="str">
        <f>IF($A68="","",ROUND((E68*F68),2))</f>
        <v/>
      </c>
      <c r="K68" s="14" t="str">
        <f>IF($A68="","",(ROUND((J68*G68),2)-H68))</f>
        <v/>
      </c>
    </row>
    <row r="69" spans="1:11" x14ac:dyDescent="0.25">
      <c r="E69" s="11"/>
      <c r="F69" s="12"/>
      <c r="G69" s="12"/>
      <c r="H69" s="11"/>
      <c r="I69" s="13"/>
      <c r="J69" s="14" t="str">
        <f>IF($A69="","",ROUND((E69*F69),2))</f>
        <v/>
      </c>
      <c r="K69" s="14" t="str">
        <f>IF($A69="","",(ROUND((J69*G69),2)-H69))</f>
        <v/>
      </c>
    </row>
    <row r="70" spans="1:11" x14ac:dyDescent="0.25">
      <c r="E70" s="11"/>
      <c r="F70" s="12"/>
      <c r="G70" s="12"/>
      <c r="H70" s="11"/>
      <c r="I70" s="13"/>
      <c r="J70" s="14" t="str">
        <f>IF($A70="","",ROUND((E70*F70),2))</f>
        <v/>
      </c>
      <c r="K70" s="14" t="str">
        <f>IF($A70="","",(ROUND((J70*G70),2)-H70))</f>
        <v/>
      </c>
    </row>
    <row r="71" spans="1:11" x14ac:dyDescent="0.25">
      <c r="E71" s="11"/>
      <c r="F71" s="12"/>
      <c r="G71" s="12"/>
      <c r="H71" s="11"/>
      <c r="I71" s="13"/>
      <c r="J71" s="14" t="str">
        <f>IF($A71="","",ROUND((E71*F71),2))</f>
        <v/>
      </c>
      <c r="K71" s="14" t="str">
        <f>IF($A71="","",(ROUND((J71*G71),2)-H71))</f>
        <v/>
      </c>
    </row>
    <row r="72" spans="1:11" x14ac:dyDescent="0.25">
      <c r="E72" s="11"/>
      <c r="F72" s="12"/>
      <c r="G72" s="12"/>
      <c r="H72" s="11"/>
      <c r="I72" s="13"/>
      <c r="J72" s="14" t="str">
        <f>IF($A72="","",ROUND((E72*F72),2))</f>
        <v/>
      </c>
      <c r="K72" s="14" t="str">
        <f>IF($A72="","",(ROUND((J72*G72),2)-H72))</f>
        <v/>
      </c>
    </row>
    <row r="73" spans="1:11" x14ac:dyDescent="0.25">
      <c r="E73" s="11"/>
      <c r="F73" s="12"/>
      <c r="G73" s="12"/>
      <c r="H73" s="11"/>
      <c r="I73" s="13"/>
      <c r="J73" s="14" t="str">
        <f>IF($A73="","",ROUND((E73*F73),2))</f>
        <v/>
      </c>
      <c r="K73" s="14" t="str">
        <f>IF($A73="","",(ROUND((J73*G73),2)-H73))</f>
        <v/>
      </c>
    </row>
    <row r="74" spans="1:11" x14ac:dyDescent="0.25">
      <c r="E74" s="11"/>
      <c r="F74" s="12"/>
      <c r="G74" s="12"/>
      <c r="H74" s="11"/>
      <c r="I74" s="13"/>
      <c r="J74" s="14" t="str">
        <f>IF($A74="","",ROUND((E74*F74),2))</f>
        <v/>
      </c>
      <c r="K74" s="14" t="str">
        <f>IF($A74="","",(ROUND((J74*G74),2)-H74))</f>
        <v/>
      </c>
    </row>
    <row r="75" spans="1:11" x14ac:dyDescent="0.25">
      <c r="E75" s="11"/>
      <c r="F75" s="12"/>
      <c r="G75" s="12"/>
      <c r="H75" s="11"/>
      <c r="I75" s="13"/>
      <c r="J75" s="14" t="str">
        <f>IF($A75="","",ROUND((E75*F75),2))</f>
        <v/>
      </c>
      <c r="K75" s="14" t="str">
        <f>IF($A75="","",(ROUND((J75*G75),2)-H75))</f>
        <v/>
      </c>
    </row>
    <row r="76" spans="1:11" x14ac:dyDescent="0.25">
      <c r="E76" s="11"/>
      <c r="F76" s="12"/>
      <c r="G76" s="12"/>
      <c r="H76" s="11"/>
      <c r="I76" s="13"/>
      <c r="J76" s="14" t="str">
        <f>IF($A76="","",ROUND((E76*F76),2))</f>
        <v/>
      </c>
      <c r="K76" s="14" t="str">
        <f>IF($A76="","",(ROUND((J76*G76),2)-H76))</f>
        <v/>
      </c>
    </row>
    <row r="77" spans="1:11" x14ac:dyDescent="0.25">
      <c r="E77" s="11"/>
      <c r="F77" s="12"/>
      <c r="G77" s="12"/>
      <c r="H77" s="11"/>
      <c r="I77" s="13"/>
      <c r="J77" s="14" t="str">
        <f>IF($A77="","",ROUND((E77*F77),2))</f>
        <v/>
      </c>
      <c r="K77" s="14" t="str">
        <f>IF($A77="","",(ROUND((J77*G77),2)-H77))</f>
        <v/>
      </c>
    </row>
    <row r="78" spans="1:11" x14ac:dyDescent="0.25">
      <c r="E78" s="11"/>
      <c r="F78" s="12"/>
      <c r="G78" s="12"/>
      <c r="H78" s="11"/>
      <c r="I78" s="13"/>
      <c r="J78" s="14" t="str">
        <f>IF($A78="","",ROUND((E78*F78),2))</f>
        <v/>
      </c>
      <c r="K78" s="14" t="str">
        <f>IF($A78="","",(ROUND((J78*G78),2)-H78))</f>
        <v/>
      </c>
    </row>
    <row r="79" spans="1:11" x14ac:dyDescent="0.25">
      <c r="E79" s="11"/>
      <c r="F79" s="12"/>
      <c r="G79" s="12"/>
      <c r="H79" s="11"/>
      <c r="I79" s="13"/>
      <c r="J79" s="14" t="str">
        <f>IF($A79="","",ROUND((E79*F79),2))</f>
        <v/>
      </c>
      <c r="K79" s="14" t="str">
        <f>IF($A79="","",(ROUND((J79*G79),2)-H79))</f>
        <v/>
      </c>
    </row>
    <row r="80" spans="1:11" x14ac:dyDescent="0.25">
      <c r="E80" s="11"/>
      <c r="F80" s="12"/>
      <c r="G80" s="12"/>
      <c r="H80" s="11"/>
      <c r="I80" s="13"/>
      <c r="J80" s="14" t="str">
        <f>IF($A80="","",ROUND((E80*F80),2))</f>
        <v/>
      </c>
      <c r="K80" s="14" t="str">
        <f>IF($A80="","",(ROUND((J80*G80),2)-H80))</f>
        <v/>
      </c>
    </row>
    <row r="81" spans="1:11" x14ac:dyDescent="0.25">
      <c r="E81" s="11"/>
      <c r="F81" s="12"/>
      <c r="G81" s="12"/>
      <c r="H81" s="11"/>
      <c r="I81" s="13"/>
      <c r="J81" s="14" t="str">
        <f>IF($A81="","",ROUND((E81*F81),2))</f>
        <v/>
      </c>
      <c r="K81" s="14" t="str">
        <f>IF($A81="","",(ROUND((J81*G81),2)-H81))</f>
        <v/>
      </c>
    </row>
    <row r="82" spans="1:11" x14ac:dyDescent="0.25">
      <c r="E82" s="11"/>
      <c r="F82" s="12"/>
      <c r="G82" s="12"/>
      <c r="H82" s="11"/>
      <c r="I82" s="13"/>
      <c r="J82" s="14" t="str">
        <f>IF($A82="","",ROUND((E82*F82),2))</f>
        <v/>
      </c>
      <c r="K82" s="14" t="str">
        <f>IF($A82="","",(ROUND((J82*G82),2)-H82))</f>
        <v/>
      </c>
    </row>
    <row r="83" spans="1:11" x14ac:dyDescent="0.25">
      <c r="E83" s="11"/>
      <c r="F83" s="12"/>
      <c r="G83" s="12"/>
      <c r="H83" s="11"/>
      <c r="I83" s="13"/>
      <c r="J83" s="14" t="str">
        <f>IF($A83="","",ROUND((E83*F83),2))</f>
        <v/>
      </c>
      <c r="K83" s="14" t="str">
        <f>IF($A83="","",(ROUND((J83*G83),2)-H83))</f>
        <v/>
      </c>
    </row>
    <row r="84" spans="1:11" x14ac:dyDescent="0.25">
      <c r="E84" s="11"/>
      <c r="F84" s="12"/>
      <c r="G84" s="12"/>
      <c r="H84" s="11"/>
      <c r="I84" s="13"/>
      <c r="J84" s="14" t="str">
        <f>IF($A84="","",ROUND((E84*F84),2))</f>
        <v/>
      </c>
      <c r="K84" s="14" t="str">
        <f>IF($A84="","",(ROUND((J84*G84),2)-H84))</f>
        <v/>
      </c>
    </row>
    <row r="85" spans="1:11" x14ac:dyDescent="0.25">
      <c r="E85" s="11"/>
      <c r="F85" s="12"/>
      <c r="G85" s="12"/>
      <c r="H85" s="11"/>
      <c r="I85" s="13"/>
      <c r="J85" s="14" t="str">
        <f>IF($A85="","",ROUND((E85*F85),2))</f>
        <v/>
      </c>
      <c r="K85" s="14" t="str">
        <f>IF($A85="","",(ROUND((J85*G85),2)-H85))</f>
        <v/>
      </c>
    </row>
    <row r="86" spans="1:11" x14ac:dyDescent="0.25">
      <c r="E86" s="11"/>
      <c r="F86" s="12"/>
      <c r="G86" s="12"/>
      <c r="H86" s="11"/>
      <c r="I86" s="13"/>
      <c r="J86" s="14" t="str">
        <f>IF($A86="","",ROUND((E86*F86),2))</f>
        <v/>
      </c>
      <c r="K86" s="14" t="str">
        <f>IF($A86="","",(ROUND((J86*G86),2)-H86))</f>
        <v/>
      </c>
    </row>
    <row r="87" spans="1:11" x14ac:dyDescent="0.25">
      <c r="E87" s="11"/>
      <c r="F87" s="12"/>
      <c r="G87" s="12"/>
      <c r="H87" s="11"/>
      <c r="I87" s="13"/>
      <c r="J87" s="14" t="str">
        <f>IF($A87="","",ROUND((E87*F87),2))</f>
        <v/>
      </c>
      <c r="K87" s="14" t="str">
        <f>IF($A87="","",(ROUND((J87*G87),2)-H87))</f>
        <v/>
      </c>
    </row>
    <row r="88" spans="1:11" x14ac:dyDescent="0.25">
      <c r="E88" s="11"/>
      <c r="F88" s="12"/>
      <c r="G88" s="12"/>
      <c r="H88" s="11"/>
      <c r="I88" s="13"/>
      <c r="J88" s="14" t="str">
        <f>IF($A88="","",ROUND((E88*F88),2))</f>
        <v/>
      </c>
      <c r="K88" s="14" t="str">
        <f>IF($A88="","",(ROUND((J88*G88),2)-H88))</f>
        <v/>
      </c>
    </row>
    <row r="89" spans="1:11" x14ac:dyDescent="0.25">
      <c r="E89" s="11"/>
      <c r="F89" s="12"/>
      <c r="G89" s="12"/>
      <c r="H89" s="11"/>
      <c r="I89" s="13"/>
      <c r="J89" s="14" t="str">
        <f>IF($A89="","",ROUND((E89*F89),2))</f>
        <v/>
      </c>
      <c r="K89" s="14" t="str">
        <f>IF($A89="","",(ROUND((J89*G89),2)-H89))</f>
        <v/>
      </c>
    </row>
    <row r="90" spans="1:11" x14ac:dyDescent="0.25">
      <c r="E90" s="11"/>
      <c r="F90" s="12"/>
      <c r="G90" s="12"/>
      <c r="H90" s="11"/>
      <c r="I90" s="13"/>
      <c r="J90" s="14" t="str">
        <f>IF($A90="","",ROUND((E90*F90),2))</f>
        <v/>
      </c>
      <c r="K90" s="14" t="str">
        <f>IF($A90="","",(ROUND((J90*G90),2)-H90))</f>
        <v/>
      </c>
    </row>
    <row r="91" spans="1:11" x14ac:dyDescent="0.25">
      <c r="E91" s="11"/>
      <c r="F91" s="12"/>
      <c r="G91" s="12"/>
      <c r="H91" s="11"/>
      <c r="I91" s="13"/>
      <c r="J91" s="14" t="str">
        <f>IF($A91="","",ROUND((E91*F91),2))</f>
        <v/>
      </c>
      <c r="K91" s="14" t="str">
        <f>IF($A91="","",(ROUND((J91*G91),2)-H91))</f>
        <v/>
      </c>
    </row>
    <row r="92" spans="1:11" x14ac:dyDescent="0.25">
      <c r="E92" s="11"/>
      <c r="F92" s="12"/>
      <c r="G92" s="12"/>
      <c r="H92" s="11"/>
      <c r="I92" s="13"/>
      <c r="J92" s="14" t="str">
        <f>IF($A92="","",ROUND((E92*F92),2))</f>
        <v/>
      </c>
      <c r="K92" s="14" t="str">
        <f>IF($A92="","",(ROUND((J92*G92),2)-H92))</f>
        <v/>
      </c>
    </row>
    <row r="93" spans="1:11" x14ac:dyDescent="0.25">
      <c r="E93" s="11"/>
      <c r="F93" s="12"/>
      <c r="G93" s="12"/>
      <c r="H93" s="11"/>
      <c r="I93" s="13"/>
      <c r="J93" s="14" t="str">
        <f>IF($A93="","",ROUND((E93*F93),2))</f>
        <v/>
      </c>
      <c r="K93" s="14" t="str">
        <f>IF($A93="","",(ROUND((J93*G93),2)-H93))</f>
        <v/>
      </c>
    </row>
    <row r="94" spans="1:11" x14ac:dyDescent="0.25">
      <c r="E94" s="11"/>
      <c r="F94" s="12"/>
      <c r="G94" s="12"/>
      <c r="H94" s="11"/>
      <c r="I94" s="13"/>
      <c r="J94" s="14" t="str">
        <f>IF($A94="","",ROUND((E94*F94),2))</f>
        <v/>
      </c>
      <c r="K94" s="14" t="str">
        <f>IF($A94="","",(ROUND((J94*G94),2)-H94))</f>
        <v/>
      </c>
    </row>
    <row r="95" spans="1:11" x14ac:dyDescent="0.25">
      <c r="E95" s="11"/>
      <c r="F95" s="12"/>
      <c r="G95" s="12"/>
      <c r="H95" s="11"/>
      <c r="I95" s="13"/>
      <c r="J95" s="14" t="str">
        <f>IF($A95="","",ROUND((E95*F95),2))</f>
        <v/>
      </c>
      <c r="K95" s="14" t="str">
        <f>IF($A95="","",(ROUND((J95*G95),2)-H95))</f>
        <v/>
      </c>
    </row>
    <row r="96" spans="1:11" x14ac:dyDescent="0.25">
      <c r="E96" s="11"/>
      <c r="F96" s="12"/>
      <c r="G96" s="12"/>
      <c r="H96" s="11"/>
      <c r="I96" s="13"/>
      <c r="J96" s="14" t="str">
        <f>IF($A96="","",ROUND((E96*F96),2))</f>
        <v/>
      </c>
      <c r="K96" s="14" t="str">
        <f>IF($A96="","",(ROUND((J96*G96),2)-H96))</f>
        <v/>
      </c>
    </row>
    <row r="97" spans="1:11" x14ac:dyDescent="0.25">
      <c r="E97" s="11"/>
      <c r="F97" s="12"/>
      <c r="G97" s="12"/>
      <c r="H97" s="11"/>
      <c r="I97" s="13"/>
      <c r="J97" s="14" t="str">
        <f>IF($A97="","",ROUND((E97*F97),2))</f>
        <v/>
      </c>
      <c r="K97" s="14" t="str">
        <f>IF($A97="","",(ROUND((J97*G97),2)-H97))</f>
        <v/>
      </c>
    </row>
    <row r="98" spans="1:11" x14ac:dyDescent="0.25">
      <c r="E98" s="11"/>
      <c r="F98" s="12"/>
      <c r="G98" s="12"/>
      <c r="H98" s="11"/>
      <c r="I98" s="13"/>
      <c r="J98" s="14" t="str">
        <f>IF($A98="","",ROUND((E98*F98),2))</f>
        <v/>
      </c>
      <c r="K98" s="14" t="str">
        <f>IF($A98="","",(ROUND((J98*G98),2)-H98))</f>
        <v/>
      </c>
    </row>
    <row r="99" spans="1:11" x14ac:dyDescent="0.25">
      <c r="E99" s="11"/>
      <c r="F99" s="12"/>
      <c r="G99" s="12"/>
      <c r="H99" s="11"/>
      <c r="I99" s="13"/>
      <c r="J99" s="14" t="str">
        <f>IF($A99="","",ROUND((E99*F99),2))</f>
        <v/>
      </c>
      <c r="K99" s="14" t="str">
        <f>IF($A99="","",(ROUND((J99*G99),2)-H99))</f>
        <v/>
      </c>
    </row>
    <row r="100" spans="1:11" x14ac:dyDescent="0.25">
      <c r="E100" s="11"/>
      <c r="F100" s="12"/>
      <c r="G100" s="12"/>
      <c r="H100" s="11"/>
      <c r="I100" s="13"/>
      <c r="J100" s="14" t="str">
        <f>IF($A100="","",ROUND((E100*F100),2))</f>
        <v/>
      </c>
      <c r="K100" s="14" t="str">
        <f>IF($A100="","",(ROUND((J100*G100),2)-H100))</f>
        <v/>
      </c>
    </row>
    <row r="101" spans="1:11" x14ac:dyDescent="0.25">
      <c r="E101" s="11"/>
      <c r="F101" s="12"/>
      <c r="G101" s="12"/>
      <c r="H101" s="11"/>
      <c r="I101" s="13"/>
      <c r="J101" s="14" t="str">
        <f>IF($A101="","",ROUND((E101*F101),2))</f>
        <v/>
      </c>
      <c r="K101" s="14" t="str">
        <f>IF($A101="","",(ROUND((J101*G101),2)-H101))</f>
        <v/>
      </c>
    </row>
    <row r="102" spans="1:11" x14ac:dyDescent="0.25">
      <c r="E102" s="11"/>
      <c r="F102" s="12"/>
      <c r="G102" s="12"/>
      <c r="H102" s="11"/>
      <c r="I102" s="13"/>
      <c r="J102" s="14" t="str">
        <f>IF($A102="","",ROUND((E102*F102),2))</f>
        <v/>
      </c>
      <c r="K102" s="14" t="str">
        <f>IF($A102="","",(ROUND((J102*G102),2)-H102))</f>
        <v/>
      </c>
    </row>
    <row r="103" spans="1:11" x14ac:dyDescent="0.25">
      <c r="E103" s="11"/>
      <c r="F103" s="12"/>
      <c r="G103" s="12"/>
      <c r="H103" s="11"/>
      <c r="I103" s="13"/>
      <c r="J103" s="14" t="str">
        <f>IF($A103="","",ROUND((E103*F103),2))</f>
        <v/>
      </c>
      <c r="K103" s="14" t="str">
        <f>IF($A103="","",(ROUND((J103*G103),2)-H103))</f>
        <v/>
      </c>
    </row>
    <row r="104" spans="1:11" x14ac:dyDescent="0.25">
      <c r="E104" s="11"/>
      <c r="F104" s="12"/>
      <c r="G104" s="12"/>
      <c r="H104" s="11"/>
      <c r="I104" s="13"/>
      <c r="J104" s="14" t="str">
        <f>IF($A104="","",ROUND((E104*F104),2))</f>
        <v/>
      </c>
      <c r="K104" s="14" t="str">
        <f>IF($A104="","",(ROUND((J104*G104),2)-H104))</f>
        <v/>
      </c>
    </row>
    <row r="105" spans="1:11" x14ac:dyDescent="0.25">
      <c r="E105" s="11"/>
      <c r="F105" s="12"/>
      <c r="G105" s="12"/>
      <c r="H105" s="11"/>
      <c r="I105" s="13"/>
      <c r="J105" s="14" t="str">
        <f>IF($A105="","",ROUND((E105*F105),2))</f>
        <v/>
      </c>
      <c r="K105" s="14" t="str">
        <f>IF($A105="","",(ROUND((J105*G105),2)-H105))</f>
        <v/>
      </c>
    </row>
    <row r="106" spans="1:11" x14ac:dyDescent="0.25">
      <c r="E106" s="11"/>
      <c r="F106" s="12"/>
      <c r="G106" s="12"/>
      <c r="H106" s="11"/>
      <c r="I106" s="13"/>
      <c r="J106" s="14" t="str">
        <f>IF($A106="","",ROUND((E106*F106),2))</f>
        <v/>
      </c>
      <c r="K106" s="14" t="str">
        <f>IF($A106="","",(ROUND((J106*G106),2)-H106))</f>
        <v/>
      </c>
    </row>
    <row r="107" spans="1:11" x14ac:dyDescent="0.25">
      <c r="E107" s="11"/>
      <c r="F107" s="12"/>
      <c r="G107" s="12"/>
      <c r="H107" s="11"/>
      <c r="I107" s="13"/>
      <c r="J107" s="14" t="str">
        <f>IF($A107="","",ROUND((E107*F107),2))</f>
        <v/>
      </c>
      <c r="K107" s="14" t="str">
        <f>IF($A107="","",(ROUND((J107*G107),2)-H107))</f>
        <v/>
      </c>
    </row>
    <row r="108" spans="1:11" x14ac:dyDescent="0.25">
      <c r="E108" s="11"/>
      <c r="F108" s="12"/>
      <c r="G108" s="12"/>
      <c r="H108" s="11"/>
      <c r="I108" s="13"/>
      <c r="J108" s="14" t="str">
        <f>IF($A108="","",ROUND((E108*F108),2))</f>
        <v/>
      </c>
      <c r="K108" s="14" t="str">
        <f>IF($A108="","",(ROUND((J108*G108),2)-H108))</f>
        <v/>
      </c>
    </row>
    <row r="109" spans="1:11" x14ac:dyDescent="0.25">
      <c r="E109" s="11"/>
      <c r="F109" s="12"/>
      <c r="G109" s="12"/>
      <c r="H109" s="11"/>
      <c r="I109" s="13"/>
      <c r="J109" s="14" t="str">
        <f>IF($A109="","",ROUND((E109*F109),2))</f>
        <v/>
      </c>
      <c r="K109" s="14" t="str">
        <f>IF($A109="","",(ROUND((J109*G109),2)-H109))</f>
        <v/>
      </c>
    </row>
    <row r="110" spans="1:11" x14ac:dyDescent="0.25">
      <c r="E110" s="11"/>
      <c r="F110" s="12"/>
      <c r="G110" s="12"/>
      <c r="H110" s="11"/>
      <c r="I110" s="13"/>
      <c r="J110" s="14" t="str">
        <f>IF($A110="","",ROUND((E110*F110),2))</f>
        <v/>
      </c>
      <c r="K110" s="14" t="str">
        <f>IF($A110="","",(ROUND((J110*G110),2)-H110))</f>
        <v/>
      </c>
    </row>
    <row r="111" spans="1:11" x14ac:dyDescent="0.25">
      <c r="E111" s="11"/>
      <c r="F111" s="12"/>
      <c r="G111" s="12"/>
      <c r="H111" s="11"/>
      <c r="I111" s="13"/>
      <c r="J111" s="14" t="str">
        <f>IF($A111="","",ROUND((E111*F111),2))</f>
        <v/>
      </c>
      <c r="K111" s="14" t="str">
        <f>IF($A111="","",(ROUND((J111*G111),2)-H111))</f>
        <v/>
      </c>
    </row>
    <row r="112" spans="1:11" x14ac:dyDescent="0.25">
      <c r="E112" s="11"/>
      <c r="F112" s="12"/>
      <c r="G112" s="12"/>
      <c r="H112" s="11"/>
      <c r="I112" s="13"/>
      <c r="J112" s="14" t="str">
        <f>IF($A112="","",ROUND((E112*F112),2))</f>
        <v/>
      </c>
      <c r="K112" s="14" t="str">
        <f>IF($A112="","",(ROUND((J112*G112),2)-H112))</f>
        <v/>
      </c>
    </row>
    <row r="113" spans="1:11" x14ac:dyDescent="0.25">
      <c r="E113" s="11"/>
      <c r="F113" s="12"/>
      <c r="G113" s="12"/>
      <c r="H113" s="11"/>
      <c r="I113" s="13"/>
      <c r="J113" s="14" t="str">
        <f>IF($A113="","",ROUND((E113*F113),2))</f>
        <v/>
      </c>
      <c r="K113" s="14" t="str">
        <f>IF($A113="","",(ROUND((J113*G113),2)-H113))</f>
        <v/>
      </c>
    </row>
    <row r="114" spans="1:11" x14ac:dyDescent="0.25">
      <c r="E114" s="11"/>
      <c r="F114" s="12"/>
      <c r="G114" s="12"/>
      <c r="H114" s="11"/>
      <c r="I114" s="13"/>
      <c r="J114" s="14" t="str">
        <f>IF($A114="","",ROUND((E114*F114),2))</f>
        <v/>
      </c>
      <c r="K114" s="14" t="str">
        <f>IF($A114="","",(ROUND((J114*G114),2)-H114))</f>
        <v/>
      </c>
    </row>
    <row r="115" spans="1:11" x14ac:dyDescent="0.25">
      <c r="E115" s="11"/>
      <c r="F115" s="12"/>
      <c r="G115" s="12"/>
      <c r="H115" s="11"/>
      <c r="I115" s="13"/>
      <c r="J115" s="14" t="str">
        <f>IF($A115="","",ROUND((E115*F115),2))</f>
        <v/>
      </c>
      <c r="K115" s="14" t="str">
        <f>IF($A115="","",(ROUND((J115*G115),2)-H115))</f>
        <v/>
      </c>
    </row>
    <row r="116" spans="1:11" x14ac:dyDescent="0.25">
      <c r="E116" s="11"/>
      <c r="F116" s="12"/>
      <c r="G116" s="12"/>
      <c r="H116" s="11"/>
      <c r="I116" s="13"/>
      <c r="J116" s="14" t="str">
        <f>IF($A116="","",ROUND((E116*F116),2))</f>
        <v/>
      </c>
      <c r="K116" s="14" t="str">
        <f>IF($A116="","",(ROUND((J116*G116),2)-H116))</f>
        <v/>
      </c>
    </row>
    <row r="117" spans="1:11" x14ac:dyDescent="0.25">
      <c r="E117" s="11"/>
      <c r="F117" s="12"/>
      <c r="G117" s="12"/>
      <c r="H117" s="11"/>
      <c r="I117" s="13"/>
      <c r="J117" s="14" t="str">
        <f>IF($A117="","",ROUND((E117*F117),2))</f>
        <v/>
      </c>
      <c r="K117" s="14" t="str">
        <f>IF($A117="","",(ROUND((J117*G117),2)-H117))</f>
        <v/>
      </c>
    </row>
    <row r="118" spans="1:11" x14ac:dyDescent="0.25">
      <c r="E118" s="11"/>
      <c r="F118" s="12"/>
      <c r="G118" s="12"/>
      <c r="H118" s="11"/>
      <c r="I118" s="13"/>
      <c r="J118" s="14" t="str">
        <f>IF($A118="","",ROUND((E118*F118),2))</f>
        <v/>
      </c>
      <c r="K118" s="14" t="str">
        <f>IF($A118="","",(ROUND((J118*G118),2)-H118))</f>
        <v/>
      </c>
    </row>
    <row r="119" spans="1:11" x14ac:dyDescent="0.25">
      <c r="E119" s="11"/>
      <c r="F119" s="12"/>
      <c r="G119" s="12"/>
      <c r="H119" s="11"/>
      <c r="I119" s="13"/>
      <c r="J119" s="14" t="str">
        <f>IF($A119="","",ROUND((E119*F119),2))</f>
        <v/>
      </c>
      <c r="K119" s="14" t="str">
        <f>IF($A119="","",(ROUND((J119*G119),2)-H119))</f>
        <v/>
      </c>
    </row>
    <row r="120" spans="1:11" x14ac:dyDescent="0.25">
      <c r="E120" s="11"/>
      <c r="F120" s="12"/>
      <c r="G120" s="12"/>
      <c r="H120" s="11"/>
      <c r="I120" s="13"/>
      <c r="J120" s="14" t="str">
        <f>IF($A120="","",ROUND((E120*F120),2))</f>
        <v/>
      </c>
      <c r="K120" s="14" t="str">
        <f>IF($A120="","",(ROUND((J120*G120),2)-H120))</f>
        <v/>
      </c>
    </row>
    <row r="121" spans="1:11" x14ac:dyDescent="0.25">
      <c r="E121" s="11"/>
      <c r="F121" s="12"/>
      <c r="G121" s="12"/>
      <c r="H121" s="11"/>
      <c r="I121" s="13"/>
      <c r="J121" s="14" t="str">
        <f>IF($A121="","",ROUND((E121*F121),2))</f>
        <v/>
      </c>
      <c r="K121" s="14" t="str">
        <f>IF($A121="","",(ROUND((J121*G121),2)-H121))</f>
        <v/>
      </c>
    </row>
    <row r="122" spans="1:11" x14ac:dyDescent="0.25">
      <c r="E122" s="11"/>
      <c r="F122" s="12"/>
      <c r="G122" s="12"/>
      <c r="H122" s="11"/>
      <c r="I122" s="13"/>
      <c r="J122" s="14" t="str">
        <f>IF($A122="","",ROUND((E122*F122),2))</f>
        <v/>
      </c>
      <c r="K122" s="14" t="str">
        <f>IF($A122="","",(ROUND((J122*G122),2)-H122))</f>
        <v/>
      </c>
    </row>
    <row r="123" spans="1:11" x14ac:dyDescent="0.25">
      <c r="E123" s="11"/>
      <c r="F123" s="12"/>
      <c r="G123" s="12"/>
      <c r="H123" s="11"/>
      <c r="I123" s="13"/>
      <c r="J123" s="14" t="str">
        <f>IF($A123="","",ROUND((E123*F123),2))</f>
        <v/>
      </c>
      <c r="K123" s="14" t="str">
        <f>IF($A123="","",(ROUND((J123*G123),2)-H123))</f>
        <v/>
      </c>
    </row>
    <row r="124" spans="1:11" x14ac:dyDescent="0.25">
      <c r="E124" s="11"/>
      <c r="F124" s="12"/>
      <c r="G124" s="12"/>
      <c r="H124" s="11"/>
      <c r="I124" s="13"/>
      <c r="J124" s="14" t="str">
        <f>IF($A124="","",ROUND((E124*F124),2))</f>
        <v/>
      </c>
      <c r="K124" s="14" t="str">
        <f>IF($A124="","",(ROUND((J124*G124),2)-H124))</f>
        <v/>
      </c>
    </row>
    <row r="125" spans="1:11" x14ac:dyDescent="0.25">
      <c r="E125" s="11"/>
      <c r="F125" s="12"/>
      <c r="G125" s="12"/>
      <c r="H125" s="11"/>
      <c r="I125" s="13"/>
      <c r="J125" s="14" t="str">
        <f>IF($A125="","",ROUND((E125*F125),2))</f>
        <v/>
      </c>
      <c r="K125" s="14" t="str">
        <f>IF($A125="","",(ROUND((J125*G125),2)-H125))</f>
        <v/>
      </c>
    </row>
    <row r="126" spans="1:11" x14ac:dyDescent="0.25">
      <c r="E126" s="11"/>
      <c r="F126" s="12"/>
      <c r="G126" s="12"/>
      <c r="H126" s="11"/>
      <c r="I126" s="13"/>
      <c r="J126" s="14" t="str">
        <f>IF($A126="","",ROUND((E126*F126),2))</f>
        <v/>
      </c>
      <c r="K126" s="14" t="str">
        <f>IF($A126="","",(ROUND((J126*G126),2)-H126))</f>
        <v/>
      </c>
    </row>
    <row r="127" spans="1:11" x14ac:dyDescent="0.25">
      <c r="E127" s="11"/>
      <c r="F127" s="12"/>
      <c r="G127" s="12"/>
      <c r="H127" s="11"/>
      <c r="I127" s="13"/>
      <c r="J127" s="14" t="str">
        <f>IF($A127="","",ROUND((E127*F127),2))</f>
        <v/>
      </c>
      <c r="K127" s="14" t="str">
        <f>IF($A127="","",(ROUND((J127*G127),2)-H127))</f>
        <v/>
      </c>
    </row>
    <row r="128" spans="1:11" x14ac:dyDescent="0.25">
      <c r="E128" s="11"/>
      <c r="F128" s="12"/>
      <c r="G128" s="12"/>
      <c r="H128" s="11"/>
      <c r="I128" s="13"/>
      <c r="J128" s="14" t="str">
        <f>IF($A128="","",ROUND((E128*F128),2))</f>
        <v/>
      </c>
      <c r="K128" s="14" t="str">
        <f>IF($A128="","",(ROUND((J128*G128),2)-H128))</f>
        <v/>
      </c>
    </row>
    <row r="129" spans="1:11" x14ac:dyDescent="0.25">
      <c r="E129" s="11"/>
      <c r="F129" s="12"/>
      <c r="G129" s="12"/>
      <c r="H129" s="11"/>
      <c r="I129" s="13"/>
      <c r="J129" s="14" t="str">
        <f>IF($A129="","",ROUND((E129*F129),2))</f>
        <v/>
      </c>
      <c r="K129" s="14" t="str">
        <f>IF($A129="","",(ROUND((J129*G129),2)-H129))</f>
        <v/>
      </c>
    </row>
    <row r="130" spans="1:11" x14ac:dyDescent="0.25">
      <c r="E130" s="11"/>
      <c r="F130" s="12"/>
      <c r="G130" s="12"/>
      <c r="H130" s="11"/>
      <c r="I130" s="13"/>
      <c r="J130" s="14" t="str">
        <f>IF($A130="","",ROUND((E130*F130),2))</f>
        <v/>
      </c>
      <c r="K130" s="14" t="str">
        <f>IF($A130="","",(ROUND((J130*G130),2)-H130))</f>
        <v/>
      </c>
    </row>
    <row r="131" spans="1:11" x14ac:dyDescent="0.25">
      <c r="E131" s="11"/>
      <c r="F131" s="12"/>
      <c r="G131" s="12"/>
      <c r="H131" s="11"/>
      <c r="I131" s="13"/>
      <c r="J131" s="14" t="str">
        <f>IF($A131="","",ROUND((E131*F131),2))</f>
        <v/>
      </c>
      <c r="K131" s="14" t="str">
        <f>IF($A131="","",(ROUND((J131*G131),2)-H131))</f>
        <v/>
      </c>
    </row>
    <row r="132" spans="1:11" x14ac:dyDescent="0.25">
      <c r="E132" s="11"/>
      <c r="F132" s="12"/>
      <c r="G132" s="12"/>
      <c r="H132" s="11"/>
      <c r="I132" s="13"/>
      <c r="J132" s="14" t="str">
        <f>IF($A132="","",ROUND((E132*F132),2))</f>
        <v/>
      </c>
      <c r="K132" s="14" t="str">
        <f>IF($A132="","",(ROUND((J132*G132),2)-H132))</f>
        <v/>
      </c>
    </row>
    <row r="133" spans="1:11" x14ac:dyDescent="0.25">
      <c r="E133" s="11"/>
      <c r="F133" s="12"/>
      <c r="G133" s="12"/>
      <c r="H133" s="11"/>
      <c r="I133" s="13"/>
      <c r="J133" s="14" t="str">
        <f>IF($A133="","",ROUND((E133*F133),2))</f>
        <v/>
      </c>
      <c r="K133" s="14" t="str">
        <f>IF($A133="","",(ROUND((J133*G133),2)-H133))</f>
        <v/>
      </c>
    </row>
    <row r="134" spans="1:11" x14ac:dyDescent="0.25">
      <c r="E134" s="11"/>
      <c r="F134" s="12"/>
      <c r="G134" s="12"/>
      <c r="H134" s="11"/>
      <c r="I134" s="13"/>
      <c r="J134" s="14" t="str">
        <f>IF($A134="","",ROUND((E134*F134),2))</f>
        <v/>
      </c>
      <c r="K134" s="14" t="str">
        <f>IF($A134="","",(ROUND((J134*G134),2)-H134))</f>
        <v/>
      </c>
    </row>
    <row r="135" spans="1:11" x14ac:dyDescent="0.25">
      <c r="E135" s="11"/>
      <c r="F135" s="12"/>
      <c r="G135" s="12"/>
      <c r="H135" s="11"/>
      <c r="I135" s="13"/>
      <c r="J135" s="14" t="str">
        <f>IF($A135="","",ROUND((E135*F135),2))</f>
        <v/>
      </c>
      <c r="K135" s="14" t="str">
        <f>IF($A135="","",(ROUND((J135*G135),2)-H135))</f>
        <v/>
      </c>
    </row>
    <row r="136" spans="1:11" x14ac:dyDescent="0.25">
      <c r="E136" s="11"/>
      <c r="F136" s="12"/>
      <c r="G136" s="12"/>
      <c r="H136" s="11"/>
      <c r="I136" s="13"/>
      <c r="J136" s="14" t="str">
        <f>IF($A136="","",ROUND((E136*F136),2))</f>
        <v/>
      </c>
      <c r="K136" s="14" t="str">
        <f>IF($A136="","",(ROUND((J136*G136),2)-H136))</f>
        <v/>
      </c>
    </row>
    <row r="137" spans="1:11" x14ac:dyDescent="0.25">
      <c r="E137" s="11"/>
      <c r="F137" s="12"/>
      <c r="G137" s="12"/>
      <c r="H137" s="11"/>
      <c r="I137" s="13"/>
      <c r="J137" s="14" t="str">
        <f>IF($A137="","",ROUND((E137*F137),2))</f>
        <v/>
      </c>
      <c r="K137" s="14" t="str">
        <f>IF($A137="","",(ROUND((J137*G137),2)-H137))</f>
        <v/>
      </c>
    </row>
    <row r="138" spans="1:11" x14ac:dyDescent="0.25">
      <c r="E138" s="11"/>
      <c r="F138" s="12"/>
      <c r="G138" s="12"/>
      <c r="H138" s="11"/>
      <c r="I138" s="13"/>
      <c r="J138" s="14" t="str">
        <f>IF($A138="","",ROUND((E138*F138),2))</f>
        <v/>
      </c>
      <c r="K138" s="14" t="str">
        <f>IF($A138="","",(ROUND((J138*G138),2)-H138))</f>
        <v/>
      </c>
    </row>
    <row r="139" spans="1:11" x14ac:dyDescent="0.25">
      <c r="E139" s="11"/>
      <c r="F139" s="12"/>
      <c r="G139" s="12"/>
      <c r="H139" s="11"/>
      <c r="I139" s="13"/>
      <c r="J139" s="14" t="str">
        <f>IF($A139="","",ROUND((E139*F139),2))</f>
        <v/>
      </c>
      <c r="K139" s="14" t="str">
        <f>IF($A139="","",(ROUND((J139*G139),2)-H139))</f>
        <v/>
      </c>
    </row>
    <row r="140" spans="1:11" x14ac:dyDescent="0.25">
      <c r="E140" s="11"/>
      <c r="F140" s="12"/>
      <c r="G140" s="12"/>
      <c r="H140" s="11"/>
      <c r="I140" s="13"/>
      <c r="J140" s="14" t="str">
        <f>IF($A140="","",ROUND((E140*F140),2))</f>
        <v/>
      </c>
      <c r="K140" s="14" t="str">
        <f>IF($A140="","",(ROUND((J140*G140),2)-H140))</f>
        <v/>
      </c>
    </row>
    <row r="141" spans="1:11" x14ac:dyDescent="0.25">
      <c r="E141" s="11"/>
      <c r="F141" s="12"/>
      <c r="G141" s="12"/>
      <c r="H141" s="11"/>
      <c r="I141" s="13"/>
      <c r="J141" s="14" t="str">
        <f>IF($A141="","",ROUND((E141*F141),2))</f>
        <v/>
      </c>
      <c r="K141" s="14" t="str">
        <f>IF($A141="","",(ROUND((J141*G141),2)-H141))</f>
        <v/>
      </c>
    </row>
    <row r="142" spans="1:11" x14ac:dyDescent="0.25">
      <c r="E142" s="11"/>
      <c r="F142" s="12"/>
      <c r="G142" s="12"/>
      <c r="H142" s="11"/>
      <c r="I142" s="13"/>
      <c r="J142" s="14" t="str">
        <f>IF($A142="","",ROUND((E142*F142),2))</f>
        <v/>
      </c>
      <c r="K142" s="14" t="str">
        <f>IF($A142="","",(ROUND((J142*G142),2)-H142))</f>
        <v/>
      </c>
    </row>
    <row r="143" spans="1:11" x14ac:dyDescent="0.25">
      <c r="E143" s="11"/>
      <c r="F143" s="12"/>
      <c r="G143" s="12"/>
      <c r="H143" s="11"/>
      <c r="I143" s="13"/>
      <c r="J143" s="14" t="str">
        <f>IF($A143="","",ROUND((E143*F143),2))</f>
        <v/>
      </c>
      <c r="K143" s="14" t="str">
        <f>IF($A143="","",(ROUND((J143*G143),2)-H143))</f>
        <v/>
      </c>
    </row>
    <row r="144" spans="1:11" x14ac:dyDescent="0.25">
      <c r="E144" s="11"/>
      <c r="F144" s="12"/>
      <c r="G144" s="12"/>
      <c r="H144" s="11"/>
      <c r="I144" s="13"/>
      <c r="J144" s="14" t="str">
        <f>IF($A144="","",ROUND((E144*F144),2))</f>
        <v/>
      </c>
      <c r="K144" s="14" t="str">
        <f>IF($A144="","",(ROUND((J144*G144),2)-H144))</f>
        <v/>
      </c>
    </row>
    <row r="145" spans="1:11" x14ac:dyDescent="0.25">
      <c r="E145" s="11"/>
      <c r="F145" s="12"/>
      <c r="G145" s="12"/>
      <c r="H145" s="11"/>
      <c r="I145" s="13"/>
      <c r="J145" s="14" t="str">
        <f>IF($A145="","",ROUND((E145*F145),2))</f>
        <v/>
      </c>
      <c r="K145" s="14" t="str">
        <f>IF($A145="","",(ROUND((J145*G145),2)-H145))</f>
        <v/>
      </c>
    </row>
    <row r="146" spans="1:11" x14ac:dyDescent="0.25">
      <c r="E146" s="11"/>
      <c r="F146" s="12"/>
      <c r="G146" s="12"/>
      <c r="H146" s="11"/>
      <c r="I146" s="13"/>
      <c r="J146" s="14" t="str">
        <f>IF($A146="","",ROUND((E146*F146),2))</f>
        <v/>
      </c>
      <c r="K146" s="14" t="str">
        <f>IF($A146="","",(ROUND((J146*G146),2)-H146))</f>
        <v/>
      </c>
    </row>
    <row r="147" spans="1:11" x14ac:dyDescent="0.25">
      <c r="E147" s="11"/>
      <c r="F147" s="12"/>
      <c r="G147" s="12"/>
      <c r="H147" s="11"/>
      <c r="I147" s="13"/>
      <c r="J147" s="14" t="str">
        <f>IF($A147="","",ROUND((E147*F147),2))</f>
        <v/>
      </c>
      <c r="K147" s="14" t="str">
        <f>IF($A147="","",(ROUND((J147*G147),2)-H147))</f>
        <v/>
      </c>
    </row>
    <row r="148" spans="1:11" x14ac:dyDescent="0.25">
      <c r="E148" s="11"/>
      <c r="F148" s="12"/>
      <c r="G148" s="12"/>
      <c r="H148" s="11"/>
      <c r="I148" s="13"/>
      <c r="J148" s="14" t="str">
        <f>IF($A148="","",ROUND((E148*F148),2))</f>
        <v/>
      </c>
      <c r="K148" s="14" t="str">
        <f>IF($A148="","",(ROUND((J148*G148),2)-H148))</f>
        <v/>
      </c>
    </row>
    <row r="149" spans="1:11" x14ac:dyDescent="0.25">
      <c r="E149" s="11"/>
      <c r="F149" s="12"/>
      <c r="G149" s="12"/>
      <c r="H149" s="11"/>
      <c r="I149" s="13"/>
      <c r="J149" s="14" t="str">
        <f>IF($A149="","",ROUND((E149*F149),2))</f>
        <v/>
      </c>
      <c r="K149" s="14" t="str">
        <f>IF($A149="","",(ROUND((J149*G149),2)-H149))</f>
        <v/>
      </c>
    </row>
    <row r="150" spans="1:11" x14ac:dyDescent="0.25">
      <c r="E150" s="11"/>
      <c r="F150" s="12"/>
      <c r="G150" s="12"/>
      <c r="H150" s="11"/>
      <c r="I150" s="13"/>
      <c r="J150" s="14" t="str">
        <f>IF($A150="","",ROUND((E150*F150),2))</f>
        <v/>
      </c>
      <c r="K150" s="14" t="str">
        <f>IF($A150="","",(ROUND((J150*G150),2)-H150))</f>
        <v/>
      </c>
    </row>
    <row r="151" spans="1:11" x14ac:dyDescent="0.25">
      <c r="E151" s="11"/>
      <c r="F151" s="12"/>
      <c r="G151" s="12"/>
      <c r="H151" s="11"/>
      <c r="I151" s="13"/>
      <c r="J151" s="14" t="str">
        <f>IF($A151="","",ROUND((E151*F151),2))</f>
        <v/>
      </c>
      <c r="K151" s="14" t="str">
        <f>IF($A151="","",(ROUND((J151*G151),2)-H151))</f>
        <v/>
      </c>
    </row>
    <row r="152" spans="1:11" x14ac:dyDescent="0.25">
      <c r="E152" s="11"/>
      <c r="F152" s="12"/>
      <c r="G152" s="12"/>
      <c r="H152" s="11"/>
      <c r="I152" s="13"/>
      <c r="J152" s="14" t="str">
        <f>IF($A152="","",ROUND((E152*F152),2))</f>
        <v/>
      </c>
      <c r="K152" s="14" t="str">
        <f>IF($A152="","",(ROUND((J152*G152),2)-H152))</f>
        <v/>
      </c>
    </row>
    <row r="153" spans="1:11" x14ac:dyDescent="0.25">
      <c r="E153" s="11"/>
      <c r="F153" s="12"/>
      <c r="G153" s="12"/>
      <c r="H153" s="11"/>
      <c r="I153" s="13"/>
      <c r="J153" s="14" t="str">
        <f>IF($A153="","",ROUND((E153*F153),2))</f>
        <v/>
      </c>
      <c r="K153" s="14" t="str">
        <f>IF($A153="","",(ROUND((J153*G153),2)-H153))</f>
        <v/>
      </c>
    </row>
    <row r="154" spans="1:11" x14ac:dyDescent="0.25">
      <c r="E154" s="11"/>
      <c r="F154" s="12"/>
      <c r="G154" s="12"/>
      <c r="H154" s="11"/>
      <c r="I154" s="13"/>
      <c r="J154" s="14" t="str">
        <f>IF($A154="","",ROUND((E154*F154),2))</f>
        <v/>
      </c>
      <c r="K154" s="14" t="str">
        <f>IF($A154="","",(ROUND((J154*G154),2)-H154))</f>
        <v/>
      </c>
    </row>
    <row r="155" spans="1:11" x14ac:dyDescent="0.25">
      <c r="E155" s="11"/>
      <c r="F155" s="12"/>
      <c r="G155" s="12"/>
      <c r="H155" s="11"/>
      <c r="I155" s="13"/>
      <c r="J155" s="14" t="str">
        <f>IF($A155="","",ROUND((E155*F155),2))</f>
        <v/>
      </c>
      <c r="K155" s="14" t="str">
        <f>IF($A155="","",(ROUND((J155*G155),2)-H155))</f>
        <v/>
      </c>
    </row>
    <row r="156" spans="1:11" x14ac:dyDescent="0.25">
      <c r="E156" s="11"/>
      <c r="F156" s="12"/>
      <c r="G156" s="12"/>
      <c r="H156" s="11"/>
      <c r="I156" s="13"/>
      <c r="J156" s="14" t="str">
        <f>IF($A156="","",ROUND((E156*F156),2))</f>
        <v/>
      </c>
      <c r="K156" s="14" t="str">
        <f>IF($A156="","",(ROUND((J156*G156),2)-H156))</f>
        <v/>
      </c>
    </row>
    <row r="157" spans="1:11" x14ac:dyDescent="0.25">
      <c r="E157" s="11"/>
      <c r="F157" s="12"/>
      <c r="G157" s="12"/>
      <c r="H157" s="11"/>
      <c r="I157" s="13"/>
      <c r="J157" s="14" t="str">
        <f>IF($A157="","",ROUND((E157*F157),2))</f>
        <v/>
      </c>
      <c r="K157" s="14" t="str">
        <f>IF($A157="","",(ROUND((J157*G157),2)-H157))</f>
        <v/>
      </c>
    </row>
    <row r="158" spans="1:11" x14ac:dyDescent="0.25">
      <c r="E158" s="11"/>
      <c r="F158" s="12"/>
      <c r="G158" s="12"/>
      <c r="H158" s="11"/>
      <c r="I158" s="13"/>
      <c r="J158" s="14" t="str">
        <f>IF($A158="","",ROUND((E158*F158),2))</f>
        <v/>
      </c>
      <c r="K158" s="14" t="str">
        <f>IF($A158="","",(ROUND((J158*G158),2)-H158))</f>
        <v/>
      </c>
    </row>
    <row r="159" spans="1:11" x14ac:dyDescent="0.25">
      <c r="E159" s="11"/>
      <c r="F159" s="12"/>
      <c r="G159" s="12"/>
      <c r="H159" s="11"/>
      <c r="I159" s="13"/>
      <c r="J159" s="14" t="str">
        <f>IF($A159="","",ROUND((E159*F159),2))</f>
        <v/>
      </c>
      <c r="K159" s="14" t="str">
        <f>IF($A159="","",(ROUND((J159*G159),2)-H159))</f>
        <v/>
      </c>
    </row>
    <row r="160" spans="1:11" x14ac:dyDescent="0.25">
      <c r="E160" s="11"/>
      <c r="F160" s="12"/>
      <c r="G160" s="12"/>
      <c r="H160" s="11"/>
      <c r="I160" s="13"/>
      <c r="J160" s="14" t="str">
        <f>IF($A160="","",ROUND((E160*F160),2))</f>
        <v/>
      </c>
      <c r="K160" s="14" t="str">
        <f>IF($A160="","",(ROUND((J160*G160),2)-H160))</f>
        <v/>
      </c>
    </row>
    <row r="161" spans="1:11" x14ac:dyDescent="0.25">
      <c r="E161" s="11"/>
      <c r="F161" s="12"/>
      <c r="G161" s="12"/>
      <c r="H161" s="11"/>
      <c r="I161" s="13"/>
      <c r="J161" s="14" t="str">
        <f>IF($A161="","",ROUND((E161*F161),2))</f>
        <v/>
      </c>
      <c r="K161" s="14" t="str">
        <f>IF($A161="","",(ROUND((J161*G161),2)-H161))</f>
        <v/>
      </c>
    </row>
    <row r="162" spans="1:11" x14ac:dyDescent="0.25">
      <c r="E162" s="11"/>
      <c r="F162" s="12"/>
      <c r="G162" s="12"/>
      <c r="H162" s="11"/>
      <c r="I162" s="13"/>
      <c r="J162" s="14" t="str">
        <f>IF($A162="","",ROUND((E162*F162),2))</f>
        <v/>
      </c>
      <c r="K162" s="14" t="str">
        <f>IF($A162="","",(ROUND((J162*G162),2)-H162))</f>
        <v/>
      </c>
    </row>
    <row r="163" spans="1:11" x14ac:dyDescent="0.25">
      <c r="E163" s="11"/>
      <c r="F163" s="12"/>
      <c r="G163" s="12"/>
      <c r="H163" s="11"/>
      <c r="I163" s="13"/>
      <c r="J163" s="14" t="str">
        <f>IF($A163="","",ROUND((E163*F163),2))</f>
        <v/>
      </c>
      <c r="K163" s="14" t="str">
        <f>IF($A163="","",(ROUND((J163*G163),2)-H163))</f>
        <v/>
      </c>
    </row>
    <row r="164" spans="1:11" x14ac:dyDescent="0.25">
      <c r="E164" s="11"/>
      <c r="F164" s="12"/>
      <c r="G164" s="12"/>
      <c r="H164" s="11"/>
      <c r="I164" s="13"/>
      <c r="J164" s="14" t="str">
        <f>IF($A164="","",ROUND((E164*F164),2))</f>
        <v/>
      </c>
      <c r="K164" s="14" t="str">
        <f>IF($A164="","",(ROUND((J164*G164),2)-H164))</f>
        <v/>
      </c>
    </row>
    <row r="165" spans="1:11" x14ac:dyDescent="0.25">
      <c r="E165" s="11"/>
      <c r="F165" s="12"/>
      <c r="G165" s="12"/>
      <c r="H165" s="11"/>
      <c r="I165" s="13"/>
      <c r="J165" s="14" t="str">
        <f>IF($A165="","",ROUND((E165*F165),2))</f>
        <v/>
      </c>
      <c r="K165" s="14" t="str">
        <f>IF($A165="","",(ROUND((J165*G165),2)-H165))</f>
        <v/>
      </c>
    </row>
    <row r="166" spans="1:11" x14ac:dyDescent="0.25">
      <c r="E166" s="11"/>
      <c r="F166" s="12"/>
      <c r="G166" s="12"/>
      <c r="H166" s="11"/>
      <c r="I166" s="13"/>
      <c r="J166" s="14" t="str">
        <f>IF($A166="","",ROUND((E166*F166),2))</f>
        <v/>
      </c>
      <c r="K166" s="14" t="str">
        <f>IF($A166="","",(ROUND((J166*G166),2)-H166))</f>
        <v/>
      </c>
    </row>
    <row r="167" spans="1:11" x14ac:dyDescent="0.25">
      <c r="E167" s="11"/>
      <c r="F167" s="12"/>
      <c r="G167" s="12"/>
      <c r="H167" s="11"/>
      <c r="I167" s="13"/>
      <c r="J167" s="14" t="str">
        <f>IF($A167="","",ROUND((E167*F167),2))</f>
        <v/>
      </c>
      <c r="K167" s="14" t="str">
        <f>IF($A167="","",(ROUND((J167*G167),2)-H167))</f>
        <v/>
      </c>
    </row>
    <row r="168" spans="1:11" x14ac:dyDescent="0.25">
      <c r="E168" s="11"/>
      <c r="F168" s="12"/>
      <c r="G168" s="12"/>
      <c r="H168" s="11"/>
      <c r="I168" s="13"/>
      <c r="J168" s="14" t="str">
        <f>IF($A168="","",ROUND((E168*F168),2))</f>
        <v/>
      </c>
      <c r="K168" s="14" t="str">
        <f>IF($A168="","",(ROUND((J168*G168),2)-H168))</f>
        <v/>
      </c>
    </row>
    <row r="169" spans="1:11" x14ac:dyDescent="0.25">
      <c r="E169" s="11"/>
      <c r="F169" s="12"/>
      <c r="G169" s="12"/>
      <c r="H169" s="11"/>
      <c r="I169" s="13"/>
      <c r="J169" s="14" t="str">
        <f>IF($A169="","",ROUND((E169*F169),2))</f>
        <v/>
      </c>
      <c r="K169" s="14" t="str">
        <f>IF($A169="","",(ROUND((J169*G169),2)-H169))</f>
        <v/>
      </c>
    </row>
    <row r="170" spans="1:11" x14ac:dyDescent="0.25">
      <c r="E170" s="11"/>
      <c r="F170" s="12"/>
      <c r="G170" s="12"/>
      <c r="H170" s="11"/>
      <c r="I170" s="13"/>
      <c r="J170" s="14" t="str">
        <f>IF($A170="","",ROUND((E170*F170),2))</f>
        <v/>
      </c>
      <c r="K170" s="14" t="str">
        <f>IF($A170="","",(ROUND((J170*G170),2)-H170))</f>
        <v/>
      </c>
    </row>
    <row r="171" spans="1:11" x14ac:dyDescent="0.25">
      <c r="E171" s="11"/>
      <c r="F171" s="12"/>
      <c r="G171" s="12"/>
      <c r="H171" s="11"/>
      <c r="I171" s="13"/>
      <c r="J171" s="14" t="str">
        <f>IF($A171="","",ROUND((E171*F171),2))</f>
        <v/>
      </c>
      <c r="K171" s="14" t="str">
        <f>IF($A171="","",(ROUND((J171*G171),2)-H171))</f>
        <v/>
      </c>
    </row>
    <row r="172" spans="1:11" x14ac:dyDescent="0.25">
      <c r="E172" s="11"/>
      <c r="F172" s="12"/>
      <c r="G172" s="12"/>
      <c r="H172" s="11"/>
      <c r="I172" s="13"/>
      <c r="J172" s="14" t="str">
        <f>IF($A172="","",ROUND((E172*F172),2))</f>
        <v/>
      </c>
      <c r="K172" s="14" t="str">
        <f>IF($A172="","",(ROUND((J172*G172),2)-H172))</f>
        <v/>
      </c>
    </row>
    <row r="173" spans="1:11" x14ac:dyDescent="0.25">
      <c r="E173" s="11"/>
      <c r="F173" s="12"/>
      <c r="G173" s="12"/>
      <c r="H173" s="11"/>
      <c r="I173" s="13"/>
      <c r="J173" s="14" t="str">
        <f>IF($A173="","",ROUND((E173*F173),2))</f>
        <v/>
      </c>
      <c r="K173" s="14" t="str">
        <f>IF($A173="","",(ROUND((J173*G173),2)-H173))</f>
        <v/>
      </c>
    </row>
    <row r="174" spans="1:11" x14ac:dyDescent="0.25">
      <c r="E174" s="11"/>
      <c r="F174" s="12"/>
      <c r="G174" s="12"/>
      <c r="H174" s="11"/>
      <c r="I174" s="13"/>
      <c r="J174" s="14" t="str">
        <f>IF($A174="","",ROUND((E174*F174),2))</f>
        <v/>
      </c>
      <c r="K174" s="14" t="str">
        <f>IF($A174="","",(ROUND((J174*G174),2)-H174))</f>
        <v/>
      </c>
    </row>
    <row r="175" spans="1:11" x14ac:dyDescent="0.25">
      <c r="E175" s="11"/>
      <c r="F175" s="12"/>
      <c r="G175" s="12"/>
      <c r="H175" s="11"/>
      <c r="I175" s="13"/>
      <c r="J175" s="14" t="str">
        <f>IF($A175="","",ROUND((E175*F175),2))</f>
        <v/>
      </c>
      <c r="K175" s="14" t="str">
        <f>IF($A175="","",(ROUND((J175*G175),2)-H175))</f>
        <v/>
      </c>
    </row>
    <row r="176" spans="1:11" x14ac:dyDescent="0.25">
      <c r="E176" s="11"/>
      <c r="F176" s="12"/>
      <c r="G176" s="12"/>
      <c r="H176" s="11"/>
      <c r="I176" s="13"/>
      <c r="J176" s="14" t="str">
        <f>IF($A176="","",ROUND((E176*F176),2))</f>
        <v/>
      </c>
      <c r="K176" s="14" t="str">
        <f>IF($A176="","",(ROUND((J176*G176),2)-H176))</f>
        <v/>
      </c>
    </row>
    <row r="177" spans="1:11" x14ac:dyDescent="0.25">
      <c r="E177" s="11"/>
      <c r="F177" s="12"/>
      <c r="G177" s="12"/>
      <c r="H177" s="11"/>
      <c r="I177" s="13"/>
      <c r="J177" s="14" t="str">
        <f>IF($A177="","",ROUND((E177*F177),2))</f>
        <v/>
      </c>
      <c r="K177" s="14" t="str">
        <f>IF($A177="","",(ROUND((J177*G177),2)-H177))</f>
        <v/>
      </c>
    </row>
    <row r="178" spans="1:11" x14ac:dyDescent="0.25">
      <c r="E178" s="11"/>
      <c r="F178" s="12"/>
      <c r="G178" s="12"/>
      <c r="H178" s="11"/>
      <c r="I178" s="13"/>
      <c r="J178" s="14" t="str">
        <f>IF($A178="","",ROUND((E178*F178),2))</f>
        <v/>
      </c>
      <c r="K178" s="14" t="str">
        <f>IF($A178="","",(ROUND((J178*G178),2)-H178))</f>
        <v/>
      </c>
    </row>
    <row r="179" spans="1:11" x14ac:dyDescent="0.25">
      <c r="E179" s="11"/>
      <c r="F179" s="12"/>
      <c r="G179" s="12"/>
      <c r="H179" s="11"/>
      <c r="I179" s="13"/>
      <c r="J179" s="14" t="str">
        <f>IF($A179="","",ROUND((E179*F179),2))</f>
        <v/>
      </c>
      <c r="K179" s="14" t="str">
        <f>IF($A179="","",(ROUND((J179*G179),2)-H179))</f>
        <v/>
      </c>
    </row>
    <row r="180" spans="1:11" x14ac:dyDescent="0.25">
      <c r="E180" s="11"/>
      <c r="F180" s="12"/>
      <c r="G180" s="12"/>
      <c r="H180" s="11"/>
      <c r="I180" s="13"/>
      <c r="J180" s="14" t="str">
        <f>IF($A180="","",ROUND((E180*F180),2))</f>
        <v/>
      </c>
      <c r="K180" s="14" t="str">
        <f>IF($A180="","",(ROUND((J180*G180),2)-H180))</f>
        <v/>
      </c>
    </row>
    <row r="181" spans="1:11" x14ac:dyDescent="0.25">
      <c r="E181" s="11"/>
      <c r="F181" s="12"/>
      <c r="G181" s="12"/>
      <c r="H181" s="11"/>
      <c r="I181" s="13"/>
      <c r="J181" s="14" t="str">
        <f>IF($A181="","",ROUND((E181*F181),2))</f>
        <v/>
      </c>
      <c r="K181" s="14" t="str">
        <f>IF($A181="","",(ROUND((J181*G181),2)-H181))</f>
        <v/>
      </c>
    </row>
    <row r="182" spans="1:11" x14ac:dyDescent="0.25">
      <c r="E182" s="11"/>
      <c r="F182" s="12"/>
      <c r="G182" s="12"/>
      <c r="H182" s="11"/>
      <c r="I182" s="13"/>
      <c r="J182" s="14" t="str">
        <f>IF($A182="","",ROUND((E182*F182),2))</f>
        <v/>
      </c>
      <c r="K182" s="14" t="str">
        <f>IF($A182="","",(ROUND((J182*G182),2)-H182))</f>
        <v/>
      </c>
    </row>
    <row r="183" spans="1:11" x14ac:dyDescent="0.25">
      <c r="E183" s="11"/>
      <c r="F183" s="12"/>
      <c r="G183" s="12"/>
      <c r="H183" s="11"/>
      <c r="I183" s="13"/>
      <c r="J183" s="14" t="str">
        <f>IF($A183="","",ROUND((E183*F183),2))</f>
        <v/>
      </c>
      <c r="K183" s="14" t="str">
        <f>IF($A183="","",(ROUND((J183*G183),2)-H183))</f>
        <v/>
      </c>
    </row>
    <row r="184" spans="1:11" x14ac:dyDescent="0.25">
      <c r="E184" s="11"/>
      <c r="F184" s="12"/>
      <c r="G184" s="12"/>
      <c r="H184" s="11"/>
      <c r="I184" s="13"/>
      <c r="J184" s="14" t="str">
        <f>IF($A184="","",ROUND((E184*F184),2))</f>
        <v/>
      </c>
      <c r="K184" s="14" t="str">
        <f>IF($A184="","",(ROUND((J184*G184),2)-H184))</f>
        <v/>
      </c>
    </row>
    <row r="185" spans="1:11" x14ac:dyDescent="0.25">
      <c r="E185" s="11"/>
      <c r="F185" s="12"/>
      <c r="G185" s="12"/>
      <c r="H185" s="11"/>
      <c r="I185" s="13"/>
      <c r="J185" s="14" t="str">
        <f>IF($A185="","",ROUND((E185*F185),2))</f>
        <v/>
      </c>
      <c r="K185" s="14" t="str">
        <f>IF($A185="","",(ROUND((J185*G185),2)-H185))</f>
        <v/>
      </c>
    </row>
    <row r="186" spans="1:11" x14ac:dyDescent="0.25">
      <c r="E186" s="11"/>
      <c r="F186" s="12"/>
      <c r="G186" s="12"/>
      <c r="H186" s="11"/>
      <c r="I186" s="13"/>
      <c r="J186" s="14" t="str">
        <f>IF($A186="","",ROUND((E186*F186),2))</f>
        <v/>
      </c>
      <c r="K186" s="14" t="str">
        <f>IF($A186="","",(ROUND((J186*G186),2)-H186))</f>
        <v/>
      </c>
    </row>
    <row r="187" spans="1:11" x14ac:dyDescent="0.25">
      <c r="E187" s="11"/>
      <c r="F187" s="12"/>
      <c r="G187" s="12"/>
      <c r="H187" s="11"/>
      <c r="I187" s="13"/>
      <c r="J187" s="14" t="str">
        <f>IF($A187="","",ROUND((E187*F187),2))</f>
        <v/>
      </c>
      <c r="K187" s="14" t="str">
        <f>IF($A187="","",(ROUND((J187*G187),2)-H187))</f>
        <v/>
      </c>
    </row>
    <row r="188" spans="1:11" x14ac:dyDescent="0.25">
      <c r="E188" s="11"/>
      <c r="F188" s="12"/>
      <c r="G188" s="12"/>
      <c r="H188" s="11"/>
      <c r="I188" s="13"/>
      <c r="J188" s="14" t="str">
        <f>IF($A188="","",ROUND((E188*F188),2))</f>
        <v/>
      </c>
      <c r="K188" s="14" t="str">
        <f>IF($A188="","",(ROUND((J188*G188),2)-H188))</f>
        <v/>
      </c>
    </row>
    <row r="189" spans="1:11" x14ac:dyDescent="0.25">
      <c r="E189" s="11"/>
      <c r="F189" s="12"/>
      <c r="G189" s="12"/>
      <c r="H189" s="11"/>
      <c r="I189" s="13"/>
      <c r="J189" s="14" t="str">
        <f>IF($A189="","",ROUND((E189*F189),2))</f>
        <v/>
      </c>
      <c r="K189" s="14" t="str">
        <f>IF($A189="","",(ROUND((J189*G189),2)-H189))</f>
        <v/>
      </c>
    </row>
    <row r="190" spans="1:11" x14ac:dyDescent="0.25">
      <c r="E190" s="11"/>
      <c r="F190" s="12"/>
      <c r="G190" s="12"/>
      <c r="H190" s="11"/>
      <c r="I190" s="13"/>
      <c r="J190" s="14" t="str">
        <f>IF($A190="","",ROUND((E190*F190),2))</f>
        <v/>
      </c>
      <c r="K190" s="14" t="str">
        <f>IF($A190="","",(ROUND((J190*G190),2)-H190))</f>
        <v/>
      </c>
    </row>
    <row r="191" spans="1:11" x14ac:dyDescent="0.25">
      <c r="E191" s="11"/>
      <c r="F191" s="12"/>
      <c r="G191" s="12"/>
      <c r="H191" s="11"/>
      <c r="I191" s="13"/>
      <c r="J191" s="14" t="str">
        <f>IF($A191="","",ROUND((E191*F191),2))</f>
        <v/>
      </c>
      <c r="K191" s="14" t="str">
        <f>IF($A191="","",(ROUND((J191*G191),2)-H191))</f>
        <v/>
      </c>
    </row>
    <row r="192" spans="1:11" x14ac:dyDescent="0.25">
      <c r="E192" s="11"/>
      <c r="F192" s="12"/>
      <c r="G192" s="12"/>
      <c r="H192" s="11"/>
      <c r="I192" s="13"/>
      <c r="J192" s="14" t="str">
        <f>IF($A192="","",ROUND((E192*F192),2))</f>
        <v/>
      </c>
      <c r="K192" s="14" t="str">
        <f>IF($A192="","",(ROUND((J192*G192),2)-H192))</f>
        <v/>
      </c>
    </row>
    <row r="193" spans="1:11" x14ac:dyDescent="0.25">
      <c r="E193" s="11"/>
      <c r="F193" s="12"/>
      <c r="G193" s="12"/>
      <c r="H193" s="11"/>
      <c r="I193" s="13"/>
      <c r="J193" s="14" t="str">
        <f>IF($A193="","",ROUND((E193*F193),2))</f>
        <v/>
      </c>
      <c r="K193" s="14" t="str">
        <f>IF($A193="","",(ROUND((J193*G193),2)-H193))</f>
        <v/>
      </c>
    </row>
    <row r="194" spans="1:11" x14ac:dyDescent="0.25">
      <c r="E194" s="11"/>
      <c r="F194" s="12"/>
      <c r="G194" s="12"/>
      <c r="H194" s="11"/>
      <c r="I194" s="13"/>
      <c r="J194" s="14" t="str">
        <f>IF($A194="","",ROUND((E194*F194),2))</f>
        <v/>
      </c>
      <c r="K194" s="14" t="str">
        <f>IF($A194="","",(ROUND((J194*G194),2)-H194))</f>
        <v/>
      </c>
    </row>
    <row r="195" spans="1:11" x14ac:dyDescent="0.25">
      <c r="E195" s="11"/>
      <c r="F195" s="12"/>
      <c r="G195" s="12"/>
      <c r="H195" s="11"/>
      <c r="I195" s="13"/>
      <c r="J195" s="14" t="str">
        <f>IF($A195="","",ROUND((E195*F195),2))</f>
        <v/>
      </c>
      <c r="K195" s="14" t="str">
        <f>IF($A195="","",(ROUND((J195*G195),2)-H195))</f>
        <v/>
      </c>
    </row>
    <row r="196" spans="1:11" x14ac:dyDescent="0.25">
      <c r="E196" s="11"/>
      <c r="F196" s="12"/>
      <c r="G196" s="12"/>
      <c r="H196" s="11"/>
      <c r="I196" s="13"/>
      <c r="J196" s="14" t="str">
        <f>IF($A196="","",ROUND((E196*F196),2))</f>
        <v/>
      </c>
      <c r="K196" s="14" t="str">
        <f>IF($A196="","",(ROUND((J196*G196),2)-H196))</f>
        <v/>
      </c>
    </row>
    <row r="197" spans="1:11" x14ac:dyDescent="0.25">
      <c r="E197" s="11"/>
      <c r="F197" s="12"/>
      <c r="G197" s="12"/>
      <c r="H197" s="11"/>
      <c r="I197" s="13"/>
      <c r="J197" s="14" t="str">
        <f>IF($A197="","",ROUND((E197*F197),2))</f>
        <v/>
      </c>
      <c r="K197" s="14" t="str">
        <f>IF($A197="","",(ROUND((J197*G197),2)-H197))</f>
        <v/>
      </c>
    </row>
    <row r="198" spans="1:11" x14ac:dyDescent="0.25">
      <c r="E198" s="11"/>
      <c r="F198" s="12"/>
      <c r="G198" s="12"/>
      <c r="H198" s="11"/>
      <c r="I198" s="13"/>
      <c r="J198" s="14" t="str">
        <f>IF($A198="","",ROUND((E198*F198),2))</f>
        <v/>
      </c>
      <c r="K198" s="14" t="str">
        <f>IF($A198="","",(ROUND((J198*G198),2)-H198))</f>
        <v/>
      </c>
    </row>
    <row r="199" spans="1:11" x14ac:dyDescent="0.25">
      <c r="E199" s="11"/>
      <c r="F199" s="12"/>
      <c r="G199" s="12"/>
      <c r="H199" s="11"/>
      <c r="I199" s="13"/>
      <c r="J199" s="14" t="str">
        <f>IF($A199="","",ROUND((E199*F199),2))</f>
        <v/>
      </c>
      <c r="K199" s="14" t="str">
        <f>IF($A199="","",(ROUND((J199*G199),2)-H199))</f>
        <v/>
      </c>
    </row>
    <row r="200" spans="1:11" x14ac:dyDescent="0.25">
      <c r="E200" s="11"/>
      <c r="F200" s="12"/>
      <c r="G200" s="12"/>
      <c r="H200" s="11"/>
      <c r="I200" s="13"/>
      <c r="J200" s="14" t="str">
        <f>IF($A200="","",ROUND((E200*F200),2))</f>
        <v/>
      </c>
      <c r="K200" s="14" t="str">
        <f>IF($A200="","",(ROUND((J200*G200),2)-H200))</f>
        <v/>
      </c>
    </row>
    <row r="201" spans="1:11" x14ac:dyDescent="0.25">
      <c r="E201" s="11"/>
      <c r="F201" s="12"/>
      <c r="G201" s="12"/>
      <c r="H201" s="11"/>
      <c r="I201" s="13"/>
      <c r="J201" s="14" t="str">
        <f>IF($A201="","",ROUND((E201*F201),2))</f>
        <v/>
      </c>
      <c r="K201" s="14" t="str">
        <f>IF($A201="","",(ROUND((J201*G201),2)-H201))</f>
        <v/>
      </c>
    </row>
  </sheetData>
  <autoFilter ref="A1:K1"/>
  <dataValidations count="7">
    <dataValidation type="list" allowBlank="1" showErrorMessage="1" errorTitle="Pick from the list" error="Choose one of: Buyer, Listing, Both" sqref="C2:C201">
      <formula1>"Buyer,Listing,Both"</formula1>
    </dataValidation>
    <dataValidation type="list" allowBlank="1" showErrorMessage="1" errorTitle="Pick from the list" error="Choose one of: Pipeline, Under contract, Closed, Fell through" sqref="D2:D201">
      <formula1>"Pipeline,Under contract,Closed,Fell through"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ate" operator="greaterThan" allowBlank="1" showErrorMessage="1" errorTitle="Date expected" error="Enter a date, e.g. 10/15/2026." sqref="I2:I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40</v>
      </c>
      <c r="B1" s="15" t="s">
        <v>41</v>
      </c>
      <c r="C1" s="15" t="s">
        <v>42</v>
      </c>
    </row>
    <row r="2" spans="1:2" x14ac:dyDescent="0.25">
      <c r="A2" t="s">
        <v>43</v>
      </c>
      <c r="B2" s="16">
        <f>SUMIFS('Deals'!$K$2:$K$201,'Deals'!$D$2:$D$201,"Closed")</f>
        <v>7642.5</v>
      </c>
    </row>
    <row r="3" spans="1:2" x14ac:dyDescent="0.25">
      <c r="A3" t="s">
        <v>44</v>
      </c>
      <c r="B3" s="16">
        <f>SUMIFS('Deals'!$K$2:$K$201,'Deals'!$D$2:$D$201,"Under contract")</f>
        <v>11641.5</v>
      </c>
    </row>
    <row r="4" spans="1:2" x14ac:dyDescent="0.25">
      <c r="A4" t="s">
        <v>36</v>
      </c>
      <c r="B4" s="16">
        <f>SUMIFS('Deals'!$K$2:$K$201,'Deals'!$D$2:$D$201,"Pipeline")</f>
        <v>12315</v>
      </c>
    </row>
    <row r="5" spans="1:2" x14ac:dyDescent="0.25">
      <c r="A5" t="s">
        <v>45</v>
      </c>
      <c r="B5" s="16">
        <f>(('Income'!$B$2+'Income'!$B$3)+'Income'!$B$4)</f>
        <v>31599</v>
      </c>
    </row>
    <row r="6" spans="1:2" x14ac:dyDescent="0.25">
      <c r="A6" t="s">
        <v>46</v>
      </c>
      <c r="B6" s="16">
        <f>SUMIFS('Deals'!$E$2:$E$201,'Deals'!$D$2:$D$201,"Closed")</f>
        <v>465000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Deals</vt:lpstr>
      <vt:lpstr>Income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