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<sst xmlns="http://schemas.openxmlformats.org/spreadsheetml/2006/main" count="71" uniqueCount="63">
  <si>
    <t>Propane Route Schedule</t>
  </si>
  <si>
    <t>A free propane route schedule: group daily stops by area with estimated gallons and access notes for truck loading in Sheets and Excel.</t>
  </si>
  <si>
    <t>Quick start</t>
  </si>
  <si>
    <t>Open the Route tab and replace the sample rows with your own — one row per entry. Formulas fill in automatically for new rows.</t>
  </si>
  <si>
    <t>Estimated gallons fills to 80% of tank size from the current gauge reading; total by truck to plan loads.</t>
  </si>
  <si>
    <t>Out-of-gas calls need a leak check before relighting; follow your company safety procedure.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</si>
  <si>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</si>
  <si>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</si>
  <si>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</si>
  <si>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</si>
  <si>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</si>
  <si>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</si>
  <si>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</si>
  <si>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</si>
  <si>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</si>
  <si>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</si>
  <si>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</si>
  <si>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</si>
  <si>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</si>
  <si>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Truck</t>
  </si>
  <si>
    <t>Status</t>
  </si>
  <si>
    <t>Tank size (gal)</t>
  </si>
  <si>
    <t>Current %</t>
  </si>
  <si>
    <t>Access notes</t>
  </si>
  <si>
    <t>Est. gallons</t>
  </si>
  <si>
    <t>8-10 AM</t>
  </si>
  <si>
    <t>Hanson farm</t>
  </si>
  <si>
    <t>210 County Rd 9</t>
  </si>
  <si>
    <t>Auto-fill</t>
  </si>
  <si>
    <t>Bobtail 2</t>
  </si>
  <si>
    <t>Booked</t>
  </si>
  <si>
    <t>Gate code 4417</t>
  </si>
  <si>
    <t>9-11 AM</t>
  </si>
  <si>
    <t>Miller</t>
  </si>
  <si>
    <t>18 Pine Hollow</t>
  </si>
  <si>
    <t>Will-call</t>
  </si>
  <si>
    <t>Dog in yard</t>
  </si>
  <si>
    <t>10-12</t>
  </si>
  <si>
    <t>Ridge Church</t>
  </si>
  <si>
    <t>4 Chapel Rd</t>
  </si>
  <si>
    <t>ASAP</t>
  </si>
  <si>
    <t>Ortega</t>
  </si>
  <si>
    <t>77 Lake View</t>
  </si>
  <si>
    <t>Out of gas</t>
  </si>
  <si>
    <t>Bobtail 1</t>
  </si>
  <si>
    <t>En route</t>
  </si>
  <si>
    <t>Leak check and relight required</t>
  </si>
  <si>
    <t>1-3 PM</t>
  </si>
  <si>
    <t>Diaz</t>
  </si>
  <si>
    <t>9 Birch Ln</t>
  </si>
  <si>
    <t>Item</t>
  </si>
  <si>
    <t>Value</t>
  </si>
  <si>
    <t>Notes</t>
  </si>
  <si>
    <t>Overview</t>
  </si>
  <si>
    <t>Entries</t>
  </si>
  <si>
    <t>By status</t>
  </si>
  <si>
    <t>Status: Booked</t>
  </si>
  <si>
    <t>Status: En route</t>
  </si>
  <si>
    <t>Status: Done</t>
  </si>
  <si>
    <t>Status: Rescheduled</t>
  </si>
  <si>
    <t>Status: Cancelled</t>
  </si>
  <si>
    <t>Totals</t>
  </si>
  <si>
    <t>Total est. gallons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</si>
</sst>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8" width="16" customWidth="1"/>
    <col min="9" max="9" width="18" customWidth="1"/>
    <col min="10" max="10" width="12" customWidth="1"/>
    <col min="11" max="11" width="24" customWidth="1"/>
    <col min="12" max="12" width="15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46308</v>
      </c>
      <c r="B2" s="12">
        <v>1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s="12">
        <v>500</v>
      </c>
      <c r="J2" s="12">
        <v>30</v>
      </c>
      <c r="K2" t="s">
        <v>31</v>
      </c>
      <c r="L2" s="13">
        <f>IF($A2="","",ROUND((I2*MAX(0,(0.8-(J2/100)))),0))</f>
        <v>250</v>
      </c>
    </row>
    <row r="3" spans="1:12" x14ac:dyDescent="0.25">
      <c r="A3" s="11">
        <v>46308</v>
      </c>
      <c r="B3" s="12">
        <v>2</v>
      </c>
      <c r="C3" t="s">
        <v>32</v>
      </c>
      <c r="D3" t="s">
        <v>33</v>
      </c>
      <c r="E3" t="s">
        <v>34</v>
      </c>
      <c r="F3" t="s">
        <v>35</v>
      </c>
      <c r="G3" t="s">
        <v>29</v>
      </c>
      <c r="H3" t="s">
        <v>30</v>
      </c>
      <c r="I3" s="12">
        <v>250</v>
      </c>
      <c r="J3" s="12">
        <v>15</v>
      </c>
      <c r="K3" t="s">
        <v>36</v>
      </c>
      <c r="L3" s="13">
        <f>IF($A3="","",ROUND((I3*MAX(0,(0.8-(J3/100)))),0))</f>
        <v>163</v>
      </c>
    </row>
    <row r="4" spans="1:12" x14ac:dyDescent="0.25">
      <c r="A4" s="11">
        <v>46308</v>
      </c>
      <c r="B4" s="12">
        <v>3</v>
      </c>
      <c r="C4" t="s">
        <v>37</v>
      </c>
      <c r="D4" t="s">
        <v>38</v>
      </c>
      <c r="E4" t="s">
        <v>39</v>
      </c>
      <c r="F4" t="s">
        <v>28</v>
      </c>
      <c r="G4" t="s">
        <v>29</v>
      </c>
      <c r="H4" t="s">
        <v>30</v>
      </c>
      <c r="I4" s="12">
        <v>1000</v>
      </c>
      <c r="J4" s="12">
        <v>40</v>
      </c>
      <c r="L4" s="13">
        <f>IF($A4="","",ROUND((I4*MAX(0,(0.8-(J4/100)))),0))</f>
        <v>400</v>
      </c>
    </row>
    <row r="5" spans="1:12" x14ac:dyDescent="0.25">
      <c r="A5" s="11">
        <v>46308</v>
      </c>
      <c r="B5" s="12">
        <v>4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s="12">
        <v>120</v>
      </c>
      <c r="J5" s="12">
        <v>5</v>
      </c>
      <c r="K5" t="s">
        <v>46</v>
      </c>
      <c r="L5" s="13">
        <f>IF($A5="","",ROUND((I5*MAX(0,(0.8-(J5/100)))),0))</f>
        <v>90</v>
      </c>
    </row>
    <row r="6" spans="1:12" x14ac:dyDescent="0.25">
      <c r="A6" s="11">
        <v>46308</v>
      </c>
      <c r="B6" s="12">
        <v>5</v>
      </c>
      <c r="C6" t="s">
        <v>47</v>
      </c>
      <c r="D6" t="s">
        <v>48</v>
      </c>
      <c r="E6" t="s">
        <v>49</v>
      </c>
      <c r="F6" t="s">
        <v>28</v>
      </c>
      <c r="G6" t="s">
        <v>44</v>
      </c>
      <c r="H6" t="s">
        <v>30</v>
      </c>
      <c r="I6" s="12">
        <v>500</v>
      </c>
      <c r="J6" s="12">
        <v>25</v>
      </c>
      <c r="L6" s="13">
        <f>IF($A6="","",ROUND((I6*MAX(0,(0.8-(J6/100)))),0))</f>
        <v>275</v>
      </c>
    </row>
    <row r="7" spans="1:12" x14ac:dyDescent="0.25">
      <c r="A7" s="11"/>
      <c r="B7" s="12"/>
      <c r="I7" s="12"/>
      <c r="J7" s="12"/>
      <c r="L7" s="13" t="str">
        <f>IF($A7="","",ROUND((I7*MAX(0,(0.8-(J7/100)))),0))</f>
        <v/>
      </c>
    </row>
    <row r="8" spans="1:12" x14ac:dyDescent="0.25">
      <c r="A8" s="11"/>
      <c r="B8" s="12"/>
      <c r="I8" s="12"/>
      <c r="J8" s="12"/>
      <c r="L8" s="13" t="str">
        <f>IF($A8="","",ROUND((I8*MAX(0,(0.8-(J8/100)))),0))</f>
        <v/>
      </c>
    </row>
    <row r="9" spans="1:12" x14ac:dyDescent="0.25">
      <c r="A9" s="11"/>
      <c r="B9" s="12"/>
      <c r="I9" s="12"/>
      <c r="J9" s="12"/>
      <c r="L9" s="13" t="str">
        <f>IF($A9="","",ROUND((I9*MAX(0,(0.8-(J9/100)))),0))</f>
        <v/>
      </c>
    </row>
    <row r="10" spans="1:12" x14ac:dyDescent="0.25">
      <c r="A10" s="11"/>
      <c r="B10" s="12"/>
      <c r="I10" s="12"/>
      <c r="J10" s="12"/>
      <c r="L10" s="13" t="str">
        <f>IF($A10="","",ROUND((I10*MAX(0,(0.8-(J10/100)))),0))</f>
        <v/>
      </c>
    </row>
    <row r="11" spans="1:12" x14ac:dyDescent="0.25">
      <c r="A11" s="11"/>
      <c r="B11" s="12"/>
      <c r="I11" s="12"/>
      <c r="J11" s="12"/>
      <c r="L11" s="13" t="str">
        <f>IF($A11="","",ROUND((I11*MAX(0,(0.8-(J11/100)))),0))</f>
        <v/>
      </c>
    </row>
    <row r="12" spans="1:12" x14ac:dyDescent="0.25">
      <c r="A12" s="11"/>
      <c r="B12" s="12"/>
      <c r="I12" s="12"/>
      <c r="J12" s="12"/>
      <c r="L12" s="13" t="str">
        <f>IF($A12="","",ROUND((I12*MAX(0,(0.8-(J12/100)))),0))</f>
        <v/>
      </c>
    </row>
    <row r="13" spans="1:12" x14ac:dyDescent="0.25">
      <c r="A13" s="11"/>
      <c r="B13" s="12"/>
      <c r="I13" s="12"/>
      <c r="J13" s="12"/>
      <c r="L13" s="13" t="str">
        <f>IF($A13="","",ROUND((I13*MAX(0,(0.8-(J13/100)))),0))</f>
        <v/>
      </c>
    </row>
    <row r="14" spans="1:12" x14ac:dyDescent="0.25">
      <c r="A14" s="11"/>
      <c r="B14" s="12"/>
      <c r="I14" s="12"/>
      <c r="J14" s="12"/>
      <c r="L14" s="13" t="str">
        <f>IF($A14="","",ROUND((I14*MAX(0,(0.8-(J14/100)))),0))</f>
        <v/>
      </c>
    </row>
    <row r="15" spans="1:12" x14ac:dyDescent="0.25">
      <c r="A15" s="11"/>
      <c r="B15" s="12"/>
      <c r="I15" s="12"/>
      <c r="J15" s="12"/>
      <c r="L15" s="13" t="str">
        <f>IF($A15="","",ROUND((I15*MAX(0,(0.8-(J15/100)))),0))</f>
        <v/>
      </c>
    </row>
    <row r="16" spans="1:12" x14ac:dyDescent="0.25">
      <c r="A16" s="11"/>
      <c r="B16" s="12"/>
      <c r="I16" s="12"/>
      <c r="J16" s="12"/>
      <c r="L16" s="13" t="str">
        <f>IF($A16="","",ROUND((I16*MAX(0,(0.8-(J16/100)))),0))</f>
        <v/>
      </c>
    </row>
    <row r="17" spans="1:12" x14ac:dyDescent="0.25">
      <c r="A17" s="11"/>
      <c r="B17" s="12"/>
      <c r="I17" s="12"/>
      <c r="J17" s="12"/>
      <c r="L17" s="13" t="str">
        <f>IF($A17="","",ROUND((I17*MAX(0,(0.8-(J17/100)))),0))</f>
        <v/>
      </c>
    </row>
    <row r="18" spans="1:12" x14ac:dyDescent="0.25">
      <c r="A18" s="11"/>
      <c r="B18" s="12"/>
      <c r="I18" s="12"/>
      <c r="J18" s="12"/>
      <c r="L18" s="13" t="str">
        <f>IF($A18="","",ROUND((I18*MAX(0,(0.8-(J18/100)))),0))</f>
        <v/>
      </c>
    </row>
    <row r="19" spans="1:12" x14ac:dyDescent="0.25">
      <c r="A19" s="11"/>
      <c r="B19" s="12"/>
      <c r="I19" s="12"/>
      <c r="J19" s="12"/>
      <c r="L19" s="13" t="str">
        <f>IF($A19="","",ROUND((I19*MAX(0,(0.8-(J19/100)))),0))</f>
        <v/>
      </c>
    </row>
    <row r="20" spans="1:12" x14ac:dyDescent="0.25">
      <c r="A20" s="11"/>
      <c r="B20" s="12"/>
      <c r="I20" s="12"/>
      <c r="J20" s="12"/>
      <c r="L20" s="13" t="str">
        <f>IF($A20="","",ROUND((I20*MAX(0,(0.8-(J20/100)))),0))</f>
        <v/>
      </c>
    </row>
    <row r="21" spans="1:12" x14ac:dyDescent="0.25">
      <c r="A21" s="11"/>
      <c r="B21" s="12"/>
      <c r="I21" s="12"/>
      <c r="J21" s="12"/>
      <c r="L21" s="13" t="str">
        <f>IF($A21="","",ROUND((I21*MAX(0,(0.8-(J21/100)))),0))</f>
        <v/>
      </c>
    </row>
    <row r="22" spans="1:12" x14ac:dyDescent="0.25">
      <c r="A22" s="11"/>
      <c r="B22" s="12"/>
      <c r="I22" s="12"/>
      <c r="J22" s="12"/>
      <c r="L22" s="13" t="str">
        <f>IF($A22="","",ROUND((I22*MAX(0,(0.8-(J22/100)))),0))</f>
        <v/>
      </c>
    </row>
    <row r="23" spans="1:12" x14ac:dyDescent="0.25">
      <c r="A23" s="11"/>
      <c r="B23" s="12"/>
      <c r="I23" s="12"/>
      <c r="J23" s="12"/>
      <c r="L23" s="13" t="str">
        <f>IF($A23="","",ROUND((I23*MAX(0,(0.8-(J23/100)))),0))</f>
        <v/>
      </c>
    </row>
    <row r="24" spans="1:12" x14ac:dyDescent="0.25">
      <c r="A24" s="11"/>
      <c r="B24" s="12"/>
      <c r="I24" s="12"/>
      <c r="J24" s="12"/>
      <c r="L24" s="13" t="str">
        <f>IF($A24="","",ROUND((I24*MAX(0,(0.8-(J24/100)))),0))</f>
        <v/>
      </c>
    </row>
    <row r="25" spans="1:12" x14ac:dyDescent="0.25">
      <c r="A25" s="11"/>
      <c r="B25" s="12"/>
      <c r="I25" s="12"/>
      <c r="J25" s="12"/>
      <c r="L25" s="13" t="str">
        <f>IF($A25="","",ROUND((I25*MAX(0,(0.8-(J25/100)))),0))</f>
        <v/>
      </c>
    </row>
    <row r="26" spans="1:12" x14ac:dyDescent="0.25">
      <c r="A26" s="11"/>
      <c r="B26" s="12"/>
      <c r="I26" s="12"/>
      <c r="J26" s="12"/>
      <c r="L26" s="13" t="str">
        <f>IF($A26="","",ROUND((I26*MAX(0,(0.8-(J26/100)))),0))</f>
        <v/>
      </c>
    </row>
    <row r="27" spans="1:12" x14ac:dyDescent="0.25">
      <c r="A27" s="11"/>
      <c r="B27" s="12"/>
      <c r="I27" s="12"/>
      <c r="J27" s="12"/>
      <c r="L27" s="13" t="str">
        <f>IF($A27="","",ROUND((I27*MAX(0,(0.8-(J27/100)))),0))</f>
        <v/>
      </c>
    </row>
    <row r="28" spans="1:12" x14ac:dyDescent="0.25">
      <c r="A28" s="11"/>
      <c r="B28" s="12"/>
      <c r="I28" s="12"/>
      <c r="J28" s="12"/>
      <c r="L28" s="13" t="str">
        <f>IF($A28="","",ROUND((I28*MAX(0,(0.8-(J28/100)))),0))</f>
        <v/>
      </c>
    </row>
    <row r="29" spans="1:12" x14ac:dyDescent="0.25">
      <c r="A29" s="11"/>
      <c r="B29" s="12"/>
      <c r="I29" s="12"/>
      <c r="J29" s="12"/>
      <c r="L29" s="13" t="str">
        <f>IF($A29="","",ROUND((I29*MAX(0,(0.8-(J29/100)))),0))</f>
        <v/>
      </c>
    </row>
    <row r="30" spans="1:12" x14ac:dyDescent="0.25">
      <c r="A30" s="11"/>
      <c r="B30" s="12"/>
      <c r="I30" s="12"/>
      <c r="J30" s="12"/>
      <c r="L30" s="13" t="str">
        <f>IF($A30="","",ROUND((I30*MAX(0,(0.8-(J30/100)))),0))</f>
        <v/>
      </c>
    </row>
    <row r="31" spans="1:12" x14ac:dyDescent="0.25">
      <c r="A31" s="11"/>
      <c r="B31" s="12"/>
      <c r="I31" s="12"/>
      <c r="J31" s="12"/>
      <c r="L31" s="13" t="str">
        <f>IF($A31="","",ROUND((I31*MAX(0,(0.8-(J31/100)))),0))</f>
        <v/>
      </c>
    </row>
    <row r="32" spans="1:12" x14ac:dyDescent="0.25">
      <c r="A32" s="11"/>
      <c r="B32" s="12"/>
      <c r="I32" s="12"/>
      <c r="J32" s="12"/>
      <c r="L32" s="13" t="str">
        <f>IF($A32="","",ROUND((I32*MAX(0,(0.8-(J32/100)))),0))</f>
        <v/>
      </c>
    </row>
    <row r="33" spans="1:12" x14ac:dyDescent="0.25">
      <c r="A33" s="11"/>
      <c r="B33" s="12"/>
      <c r="I33" s="12"/>
      <c r="J33" s="12"/>
      <c r="L33" s="13" t="str">
        <f>IF($A33="","",ROUND((I33*MAX(0,(0.8-(J33/100)))),0))</f>
        <v/>
      </c>
    </row>
    <row r="34" spans="1:12" x14ac:dyDescent="0.25">
      <c r="A34" s="11"/>
      <c r="B34" s="12"/>
      <c r="I34" s="12"/>
      <c r="J34" s="12"/>
      <c r="L34" s="13" t="str">
        <f>IF($A34="","",ROUND((I34*MAX(0,(0.8-(J34/100)))),0))</f>
        <v/>
      </c>
    </row>
    <row r="35" spans="1:12" x14ac:dyDescent="0.25">
      <c r="A35" s="11"/>
      <c r="B35" s="12"/>
      <c r="I35" s="12"/>
      <c r="J35" s="12"/>
      <c r="L35" s="13" t="str">
        <f>IF($A35="","",ROUND((I35*MAX(0,(0.8-(J35/100)))),0))</f>
        <v/>
      </c>
    </row>
    <row r="36" spans="1:12" x14ac:dyDescent="0.25">
      <c r="A36" s="11"/>
      <c r="B36" s="12"/>
      <c r="I36" s="12"/>
      <c r="J36" s="12"/>
      <c r="L36" s="13" t="str">
        <f>IF($A36="","",ROUND((I36*MAX(0,(0.8-(J36/100)))),0))</f>
        <v/>
      </c>
    </row>
    <row r="37" spans="1:12" x14ac:dyDescent="0.25">
      <c r="A37" s="11"/>
      <c r="B37" s="12"/>
      <c r="I37" s="12"/>
      <c r="J37" s="12"/>
      <c r="L37" s="13" t="str">
        <f>IF($A37="","",ROUND((I37*MAX(0,(0.8-(J37/100)))),0))</f>
        <v/>
      </c>
    </row>
    <row r="38" spans="1:12" x14ac:dyDescent="0.25">
      <c r="A38" s="11"/>
      <c r="B38" s="12"/>
      <c r="I38" s="12"/>
      <c r="J38" s="12"/>
      <c r="L38" s="13" t="str">
        <f>IF($A38="","",ROUND((I38*MAX(0,(0.8-(J38/100)))),0))</f>
        <v/>
      </c>
    </row>
    <row r="39" spans="1:12" x14ac:dyDescent="0.25">
      <c r="A39" s="11"/>
      <c r="B39" s="12"/>
      <c r="I39" s="12"/>
      <c r="J39" s="12"/>
      <c r="L39" s="13" t="str">
        <f>IF($A39="","",ROUND((I39*MAX(0,(0.8-(J39/100)))),0))</f>
        <v/>
      </c>
    </row>
    <row r="40" spans="1:12" x14ac:dyDescent="0.25">
      <c r="A40" s="11"/>
      <c r="B40" s="12"/>
      <c r="I40" s="12"/>
      <c r="J40" s="12"/>
      <c r="L40" s="13" t="str">
        <f>IF($A40="","",ROUND((I40*MAX(0,(0.8-(J40/100)))),0))</f>
        <v/>
      </c>
    </row>
    <row r="41" spans="1:12" x14ac:dyDescent="0.25">
      <c r="A41" s="11"/>
      <c r="B41" s="12"/>
      <c r="I41" s="12"/>
      <c r="J41" s="12"/>
      <c r="L41" s="13" t="str">
        <f>IF($A41="","",ROUND((I41*MAX(0,(0.8-(J41/100)))),0))</f>
        <v/>
      </c>
    </row>
    <row r="42" spans="1:12" x14ac:dyDescent="0.25">
      <c r="A42" s="11"/>
      <c r="B42" s="12"/>
      <c r="I42" s="12"/>
      <c r="J42" s="12"/>
      <c r="L42" s="13" t="str">
        <f>IF($A42="","",ROUND((I42*MAX(0,(0.8-(J42/100)))),0))</f>
        <v/>
      </c>
    </row>
    <row r="43" spans="1:12" x14ac:dyDescent="0.25">
      <c r="A43" s="11"/>
      <c r="B43" s="12"/>
      <c r="I43" s="12"/>
      <c r="J43" s="12"/>
      <c r="L43" s="13" t="str">
        <f>IF($A43="","",ROUND((I43*MAX(0,(0.8-(J43/100)))),0))</f>
        <v/>
      </c>
    </row>
    <row r="44" spans="1:12" x14ac:dyDescent="0.25">
      <c r="A44" s="11"/>
      <c r="B44" s="12"/>
      <c r="I44" s="12"/>
      <c r="J44" s="12"/>
      <c r="L44" s="13" t="str">
        <f>IF($A44="","",ROUND((I44*MAX(0,(0.8-(J44/100)))),0))</f>
        <v/>
      </c>
    </row>
    <row r="45" spans="1:12" x14ac:dyDescent="0.25">
      <c r="A45" s="11"/>
      <c r="B45" s="12"/>
      <c r="I45" s="12"/>
      <c r="J45" s="12"/>
      <c r="L45" s="13" t="str">
        <f>IF($A45="","",ROUND((I45*MAX(0,(0.8-(J45/100)))),0))</f>
        <v/>
      </c>
    </row>
    <row r="46" spans="1:12" x14ac:dyDescent="0.25">
      <c r="A46" s="11"/>
      <c r="B46" s="12"/>
      <c r="I46" s="12"/>
      <c r="J46" s="12"/>
      <c r="L46" s="13" t="str">
        <f>IF($A46="","",ROUND((I46*MAX(0,(0.8-(J46/100)))),0))</f>
        <v/>
      </c>
    </row>
    <row r="47" spans="1:12" x14ac:dyDescent="0.25">
      <c r="A47" s="11"/>
      <c r="B47" s="12"/>
      <c r="I47" s="12"/>
      <c r="J47" s="12"/>
      <c r="L47" s="13" t="str">
        <f>IF($A47="","",ROUND((I47*MAX(0,(0.8-(J47/100)))),0))</f>
        <v/>
      </c>
    </row>
    <row r="48" spans="1:12" x14ac:dyDescent="0.25">
      <c r="A48" s="11"/>
      <c r="B48" s="12"/>
      <c r="I48" s="12"/>
      <c r="J48" s="12"/>
      <c r="L48" s="13" t="str">
        <f>IF($A48="","",ROUND((I48*MAX(0,(0.8-(J48/100)))),0))</f>
        <v/>
      </c>
    </row>
    <row r="49" spans="1:12" x14ac:dyDescent="0.25">
      <c r="A49" s="11"/>
      <c r="B49" s="12"/>
      <c r="I49" s="12"/>
      <c r="J49" s="12"/>
      <c r="L49" s="13" t="str">
        <f>IF($A49="","",ROUND((I49*MAX(0,(0.8-(J49/100)))),0))</f>
        <v/>
      </c>
    </row>
    <row r="50" spans="1:12" x14ac:dyDescent="0.25">
      <c r="A50" s="11"/>
      <c r="B50" s="12"/>
      <c r="I50" s="12"/>
      <c r="J50" s="12"/>
      <c r="L50" s="13" t="str">
        <f>IF($A50="","",ROUND((I50*MAX(0,(0.8-(J50/100)))),0))</f>
        <v/>
      </c>
    </row>
    <row r="51" spans="1:12" x14ac:dyDescent="0.25">
      <c r="A51" s="11"/>
      <c r="B51" s="12"/>
      <c r="I51" s="12"/>
      <c r="J51" s="12"/>
      <c r="L51" s="13" t="str">
        <f>IF($A51="","",ROUND((I51*MAX(0,(0.8-(J51/100)))),0))</f>
        <v/>
      </c>
    </row>
    <row r="52" spans="1:12" x14ac:dyDescent="0.25">
      <c r="A52" s="11"/>
      <c r="B52" s="12"/>
      <c r="I52" s="12"/>
      <c r="J52" s="12"/>
      <c r="L52" s="13" t="str">
        <f>IF($A52="","",ROUND((I52*MAX(0,(0.8-(J52/100)))),0))</f>
        <v/>
      </c>
    </row>
    <row r="53" spans="1:12" x14ac:dyDescent="0.25">
      <c r="A53" s="11"/>
      <c r="B53" s="12"/>
      <c r="I53" s="12"/>
      <c r="J53" s="12"/>
      <c r="L53" s="13" t="str">
        <f>IF($A53="","",ROUND((I53*MAX(0,(0.8-(J53/100)))),0))</f>
        <v/>
      </c>
    </row>
    <row r="54" spans="1:12" x14ac:dyDescent="0.25">
      <c r="A54" s="11"/>
      <c r="B54" s="12"/>
      <c r="I54" s="12"/>
      <c r="J54" s="12"/>
      <c r="L54" s="13" t="str">
        <f>IF($A54="","",ROUND((I54*MAX(0,(0.8-(J54/100)))),0))</f>
        <v/>
      </c>
    </row>
    <row r="55" spans="1:12" x14ac:dyDescent="0.25">
      <c r="A55" s="11"/>
      <c r="B55" s="12"/>
      <c r="I55" s="12"/>
      <c r="J55" s="12"/>
      <c r="L55" s="13" t="str">
        <f>IF($A55="","",ROUND((I55*MAX(0,(0.8-(J55/100)))),0))</f>
        <v/>
      </c>
    </row>
    <row r="56" spans="1:12" x14ac:dyDescent="0.25">
      <c r="A56" s="11"/>
      <c r="B56" s="12"/>
      <c r="I56" s="12"/>
      <c r="J56" s="12"/>
      <c r="L56" s="13" t="str">
        <f>IF($A56="","",ROUND((I56*MAX(0,(0.8-(J56/100)))),0))</f>
        <v/>
      </c>
    </row>
    <row r="57" spans="1:12" x14ac:dyDescent="0.25">
      <c r="A57" s="11"/>
      <c r="B57" s="12"/>
      <c r="I57" s="12"/>
      <c r="J57" s="12"/>
      <c r="L57" s="13" t="str">
        <f>IF($A57="","",ROUND((I57*MAX(0,(0.8-(J57/100)))),0))</f>
        <v/>
      </c>
    </row>
    <row r="58" spans="1:12" x14ac:dyDescent="0.25">
      <c r="A58" s="11"/>
      <c r="B58" s="12"/>
      <c r="I58" s="12"/>
      <c r="J58" s="12"/>
      <c r="L58" s="13" t="str">
        <f>IF($A58="","",ROUND((I58*MAX(0,(0.8-(J58/100)))),0))</f>
        <v/>
      </c>
    </row>
    <row r="59" spans="1:12" x14ac:dyDescent="0.25">
      <c r="A59" s="11"/>
      <c r="B59" s="12"/>
      <c r="I59" s="12"/>
      <c r="J59" s="12"/>
      <c r="L59" s="13" t="str">
        <f>IF($A59="","",ROUND((I59*MAX(0,(0.8-(J59/100)))),0))</f>
        <v/>
      </c>
    </row>
    <row r="60" spans="1:12" x14ac:dyDescent="0.25">
      <c r="A60" s="11"/>
      <c r="B60" s="12"/>
      <c r="I60" s="12"/>
      <c r="J60" s="12"/>
      <c r="L60" s="13" t="str">
        <f>IF($A60="","",ROUND((I60*MAX(0,(0.8-(J60/100)))),0))</f>
        <v/>
      </c>
    </row>
    <row r="61" spans="1:12" x14ac:dyDescent="0.25">
      <c r="A61" s="11"/>
      <c r="B61" s="12"/>
      <c r="I61" s="12"/>
      <c r="J61" s="12"/>
      <c r="L61" s="13" t="str">
        <f>IF($A61="","",ROUND((I61*MAX(0,(0.8-(J61/100)))),0))</f>
        <v/>
      </c>
    </row>
    <row r="62" spans="1:12" x14ac:dyDescent="0.25">
      <c r="A62" s="11"/>
      <c r="B62" s="12"/>
      <c r="I62" s="12"/>
      <c r="J62" s="12"/>
      <c r="L62" s="13" t="str">
        <f>IF($A62="","",ROUND((I62*MAX(0,(0.8-(J62/100)))),0))</f>
        <v/>
      </c>
    </row>
    <row r="63" spans="1:12" x14ac:dyDescent="0.25">
      <c r="A63" s="11"/>
      <c r="B63" s="12"/>
      <c r="I63" s="12"/>
      <c r="J63" s="12"/>
      <c r="L63" s="13" t="str">
        <f>IF($A63="","",ROUND((I63*MAX(0,(0.8-(J63/100)))),0))</f>
        <v/>
      </c>
    </row>
    <row r="64" spans="1:12" x14ac:dyDescent="0.25">
      <c r="A64" s="11"/>
      <c r="B64" s="12"/>
      <c r="I64" s="12"/>
      <c r="J64" s="12"/>
      <c r="L64" s="13" t="str">
        <f>IF($A64="","",ROUND((I64*MAX(0,(0.8-(J64/100)))),0))</f>
        <v/>
      </c>
    </row>
    <row r="65" spans="1:12" x14ac:dyDescent="0.25">
      <c r="A65" s="11"/>
      <c r="B65" s="12"/>
      <c r="I65" s="12"/>
      <c r="J65" s="12"/>
      <c r="L65" s="13" t="str">
        <f>IF($A65="","",ROUND((I65*MAX(0,(0.8-(J65/100)))),0))</f>
        <v/>
      </c>
    </row>
    <row r="66" spans="1:12" x14ac:dyDescent="0.25">
      <c r="A66" s="11"/>
      <c r="B66" s="12"/>
      <c r="I66" s="12"/>
      <c r="J66" s="12"/>
      <c r="L66" s="13" t="str">
        <f>IF($A66="","",ROUND((I66*MAX(0,(0.8-(J66/100)))),0))</f>
        <v/>
      </c>
    </row>
    <row r="67" spans="1:12" x14ac:dyDescent="0.25">
      <c r="A67" s="11"/>
      <c r="B67" s="12"/>
      <c r="I67" s="12"/>
      <c r="J67" s="12"/>
      <c r="L67" s="13" t="str">
        <f>IF($A67="","",ROUND((I67*MAX(0,(0.8-(J67/100)))),0))</f>
        <v/>
      </c>
    </row>
    <row r="68" spans="1:12" x14ac:dyDescent="0.25">
      <c r="A68" s="11"/>
      <c r="B68" s="12"/>
      <c r="I68" s="12"/>
      <c r="J68" s="12"/>
      <c r="L68" s="13" t="str">
        <f>IF($A68="","",ROUND((I68*MAX(0,(0.8-(J68/100)))),0))</f>
        <v/>
      </c>
    </row>
    <row r="69" spans="1:12" x14ac:dyDescent="0.25">
      <c r="A69" s="11"/>
      <c r="B69" s="12"/>
      <c r="I69" s="12"/>
      <c r="J69" s="12"/>
      <c r="L69" s="13" t="str">
        <f>IF($A69="","",ROUND((I69*MAX(0,(0.8-(J69/100)))),0))</f>
        <v/>
      </c>
    </row>
    <row r="70" spans="1:12" x14ac:dyDescent="0.25">
      <c r="A70" s="11"/>
      <c r="B70" s="12"/>
      <c r="I70" s="12"/>
      <c r="J70" s="12"/>
      <c r="L70" s="13" t="str">
        <f>IF($A70="","",ROUND((I70*MAX(0,(0.8-(J70/100)))),0))</f>
        <v/>
      </c>
    </row>
    <row r="71" spans="1:12" x14ac:dyDescent="0.25">
      <c r="A71" s="11"/>
      <c r="B71" s="12"/>
      <c r="I71" s="12"/>
      <c r="J71" s="12"/>
      <c r="L71" s="13" t="str">
        <f>IF($A71="","",ROUND((I71*MAX(0,(0.8-(J71/100)))),0))</f>
        <v/>
      </c>
    </row>
    <row r="72" spans="1:12" x14ac:dyDescent="0.25">
      <c r="A72" s="11"/>
      <c r="B72" s="12"/>
      <c r="I72" s="12"/>
      <c r="J72" s="12"/>
      <c r="L72" s="13" t="str">
        <f>IF($A72="","",ROUND((I72*MAX(0,(0.8-(J72/100)))),0))</f>
        <v/>
      </c>
    </row>
    <row r="73" spans="1:12" x14ac:dyDescent="0.25">
      <c r="A73" s="11"/>
      <c r="B73" s="12"/>
      <c r="I73" s="12"/>
      <c r="J73" s="12"/>
      <c r="L73" s="13" t="str">
        <f>IF($A73="","",ROUND((I73*MAX(0,(0.8-(J73/100)))),0))</f>
        <v/>
      </c>
    </row>
    <row r="74" spans="1:12" x14ac:dyDescent="0.25">
      <c r="A74" s="11"/>
      <c r="B74" s="12"/>
      <c r="I74" s="12"/>
      <c r="J74" s="12"/>
      <c r="L74" s="13" t="str">
        <f>IF($A74="","",ROUND((I74*MAX(0,(0.8-(J74/100)))),0))</f>
        <v/>
      </c>
    </row>
    <row r="75" spans="1:12" x14ac:dyDescent="0.25">
      <c r="A75" s="11"/>
      <c r="B75" s="12"/>
      <c r="I75" s="12"/>
      <c r="J75" s="12"/>
      <c r="L75" s="13" t="str">
        <f>IF($A75="","",ROUND((I75*MAX(0,(0.8-(J75/100)))),0))</f>
        <v/>
      </c>
    </row>
    <row r="76" spans="1:12" x14ac:dyDescent="0.25">
      <c r="A76" s="11"/>
      <c r="B76" s="12"/>
      <c r="I76" s="12"/>
      <c r="J76" s="12"/>
      <c r="L76" s="13" t="str">
        <f>IF($A76="","",ROUND((I76*MAX(0,(0.8-(J76/100)))),0))</f>
        <v/>
      </c>
    </row>
    <row r="77" spans="1:12" x14ac:dyDescent="0.25">
      <c r="A77" s="11"/>
      <c r="B77" s="12"/>
      <c r="I77" s="12"/>
      <c r="J77" s="12"/>
      <c r="L77" s="13" t="str">
        <f>IF($A77="","",ROUND((I77*MAX(0,(0.8-(J77/100)))),0))</f>
        <v/>
      </c>
    </row>
    <row r="78" spans="1:12" x14ac:dyDescent="0.25">
      <c r="A78" s="11"/>
      <c r="B78" s="12"/>
      <c r="I78" s="12"/>
      <c r="J78" s="12"/>
      <c r="L78" s="13" t="str">
        <f>IF($A78="","",ROUND((I78*MAX(0,(0.8-(J78/100)))),0))</f>
        <v/>
      </c>
    </row>
    <row r="79" spans="1:12" x14ac:dyDescent="0.25">
      <c r="A79" s="11"/>
      <c r="B79" s="12"/>
      <c r="I79" s="12"/>
      <c r="J79" s="12"/>
      <c r="L79" s="13" t="str">
        <f>IF($A79="","",ROUND((I79*MAX(0,(0.8-(J79/100)))),0))</f>
        <v/>
      </c>
    </row>
    <row r="80" spans="1:12" x14ac:dyDescent="0.25">
      <c r="A80" s="11"/>
      <c r="B80" s="12"/>
      <c r="I80" s="12"/>
      <c r="J80" s="12"/>
      <c r="L80" s="13" t="str">
        <f>IF($A80="","",ROUND((I80*MAX(0,(0.8-(J80/100)))),0))</f>
        <v/>
      </c>
    </row>
    <row r="81" spans="1:12" x14ac:dyDescent="0.25">
      <c r="A81" s="11"/>
      <c r="B81" s="12"/>
      <c r="I81" s="12"/>
      <c r="J81" s="12"/>
      <c r="L81" s="13" t="str">
        <f>IF($A81="","",ROUND((I81*MAX(0,(0.8-(J81/100)))),0))</f>
        <v/>
      </c>
    </row>
    <row r="82" spans="1:12" x14ac:dyDescent="0.25">
      <c r="A82" s="11"/>
      <c r="B82" s="12"/>
      <c r="I82" s="12"/>
      <c r="J82" s="12"/>
      <c r="L82" s="13" t="str">
        <f>IF($A82="","",ROUND((I82*MAX(0,(0.8-(J82/100)))),0))</f>
        <v/>
      </c>
    </row>
    <row r="83" spans="1:12" x14ac:dyDescent="0.25">
      <c r="A83" s="11"/>
      <c r="B83" s="12"/>
      <c r="I83" s="12"/>
      <c r="J83" s="12"/>
      <c r="L83" s="13" t="str">
        <f>IF($A83="","",ROUND((I83*MAX(0,(0.8-(J83/100)))),0))</f>
        <v/>
      </c>
    </row>
    <row r="84" spans="1:12" x14ac:dyDescent="0.25">
      <c r="A84" s="11"/>
      <c r="B84" s="12"/>
      <c r="I84" s="12"/>
      <c r="J84" s="12"/>
      <c r="L84" s="13" t="str">
        <f>IF($A84="","",ROUND((I84*MAX(0,(0.8-(J84/100)))),0))</f>
        <v/>
      </c>
    </row>
    <row r="85" spans="1:12" x14ac:dyDescent="0.25">
      <c r="A85" s="11"/>
      <c r="B85" s="12"/>
      <c r="I85" s="12"/>
      <c r="J85" s="12"/>
      <c r="L85" s="13" t="str">
        <f>IF($A85="","",ROUND((I85*MAX(0,(0.8-(J85/100)))),0))</f>
        <v/>
      </c>
    </row>
    <row r="86" spans="1:12" x14ac:dyDescent="0.25">
      <c r="A86" s="11"/>
      <c r="B86" s="12"/>
      <c r="I86" s="12"/>
      <c r="J86" s="12"/>
      <c r="L86" s="13" t="str">
        <f>IF($A86="","",ROUND((I86*MAX(0,(0.8-(J86/100)))),0))</f>
        <v/>
      </c>
    </row>
    <row r="87" spans="1:12" x14ac:dyDescent="0.25">
      <c r="A87" s="11"/>
      <c r="B87" s="12"/>
      <c r="I87" s="12"/>
      <c r="J87" s="12"/>
      <c r="L87" s="13" t="str">
        <f>IF($A87="","",ROUND((I87*MAX(0,(0.8-(J87/100)))),0))</f>
        <v/>
      </c>
    </row>
    <row r="88" spans="1:12" x14ac:dyDescent="0.25">
      <c r="A88" s="11"/>
      <c r="B88" s="12"/>
      <c r="I88" s="12"/>
      <c r="J88" s="12"/>
      <c r="L88" s="13" t="str">
        <f>IF($A88="","",ROUND((I88*MAX(0,(0.8-(J88/100)))),0))</f>
        <v/>
      </c>
    </row>
    <row r="89" spans="1:12" x14ac:dyDescent="0.25">
      <c r="A89" s="11"/>
      <c r="B89" s="12"/>
      <c r="I89" s="12"/>
      <c r="J89" s="12"/>
      <c r="L89" s="13" t="str">
        <f>IF($A89="","",ROUND((I89*MAX(0,(0.8-(J89/100)))),0))</f>
        <v/>
      </c>
    </row>
    <row r="90" spans="1:12" x14ac:dyDescent="0.25">
      <c r="A90" s="11"/>
      <c r="B90" s="12"/>
      <c r="I90" s="12"/>
      <c r="J90" s="12"/>
      <c r="L90" s="13" t="str">
        <f>IF($A90="","",ROUND((I90*MAX(0,(0.8-(J90/100)))),0))</f>
        <v/>
      </c>
    </row>
    <row r="91" spans="1:12" x14ac:dyDescent="0.25">
      <c r="A91" s="11"/>
      <c r="B91" s="12"/>
      <c r="I91" s="12"/>
      <c r="J91" s="12"/>
      <c r="L91" s="13" t="str">
        <f>IF($A91="","",ROUND((I91*MAX(0,(0.8-(J91/100)))),0))</f>
        <v/>
      </c>
    </row>
    <row r="92" spans="1:12" x14ac:dyDescent="0.25">
      <c r="A92" s="11"/>
      <c r="B92" s="12"/>
      <c r="I92" s="12"/>
      <c r="J92" s="12"/>
      <c r="L92" s="13" t="str">
        <f>IF($A92="","",ROUND((I92*MAX(0,(0.8-(J92/100)))),0))</f>
        <v/>
      </c>
    </row>
    <row r="93" spans="1:12" x14ac:dyDescent="0.25">
      <c r="A93" s="11"/>
      <c r="B93" s="12"/>
      <c r="I93" s="12"/>
      <c r="J93" s="12"/>
      <c r="L93" s="13" t="str">
        <f>IF($A93="","",ROUND((I93*MAX(0,(0.8-(J93/100)))),0))</f>
        <v/>
      </c>
    </row>
    <row r="94" spans="1:12" x14ac:dyDescent="0.25">
      <c r="A94" s="11"/>
      <c r="B94" s="12"/>
      <c r="I94" s="12"/>
      <c r="J94" s="12"/>
      <c r="L94" s="13" t="str">
        <f>IF($A94="","",ROUND((I94*MAX(0,(0.8-(J94/100)))),0))</f>
        <v/>
      </c>
    </row>
    <row r="95" spans="1:12" x14ac:dyDescent="0.25">
      <c r="A95" s="11"/>
      <c r="B95" s="12"/>
      <c r="I95" s="12"/>
      <c r="J95" s="12"/>
      <c r="L95" s="13" t="str">
        <f>IF($A95="","",ROUND((I95*MAX(0,(0.8-(J95/100)))),0))</f>
        <v/>
      </c>
    </row>
    <row r="96" spans="1:12" x14ac:dyDescent="0.25">
      <c r="A96" s="11"/>
      <c r="B96" s="12"/>
      <c r="I96" s="12"/>
      <c r="J96" s="12"/>
      <c r="L96" s="13" t="str">
        <f>IF($A96="","",ROUND((I96*MAX(0,(0.8-(J96/100)))),0))</f>
        <v/>
      </c>
    </row>
    <row r="97" spans="1:12" x14ac:dyDescent="0.25">
      <c r="A97" s="11"/>
      <c r="B97" s="12"/>
      <c r="I97" s="12"/>
      <c r="J97" s="12"/>
      <c r="L97" s="13" t="str">
        <f>IF($A97="","",ROUND((I97*MAX(0,(0.8-(J97/100)))),0))</f>
        <v/>
      </c>
    </row>
    <row r="98" spans="1:12" x14ac:dyDescent="0.25">
      <c r="A98" s="11"/>
      <c r="B98" s="12"/>
      <c r="I98" s="12"/>
      <c r="J98" s="12"/>
      <c r="L98" s="13" t="str">
        <f>IF($A98="","",ROUND((I98*MAX(0,(0.8-(J98/100)))),0))</f>
        <v/>
      </c>
    </row>
    <row r="99" spans="1:12" x14ac:dyDescent="0.25">
      <c r="A99" s="11"/>
      <c r="B99" s="12"/>
      <c r="I99" s="12"/>
      <c r="J99" s="12"/>
      <c r="L99" s="13" t="str">
        <f>IF($A99="","",ROUND((I99*MAX(0,(0.8-(J99/100)))),0))</f>
        <v/>
      </c>
    </row>
    <row r="100" spans="1:12" x14ac:dyDescent="0.25">
      <c r="A100" s="11"/>
      <c r="B100" s="12"/>
      <c r="I100" s="12"/>
      <c r="J100" s="12"/>
      <c r="L100" s="13" t="str">
        <f>IF($A100="","",ROUND((I100*MAX(0,(0.8-(J100/100)))),0))</f>
        <v/>
      </c>
    </row>
    <row r="101" spans="1:12" x14ac:dyDescent="0.25">
      <c r="A101" s="11"/>
      <c r="B101" s="12"/>
      <c r="I101" s="12"/>
      <c r="J101" s="12"/>
      <c r="L101" s="13" t="str">
        <f>IF($A101="","",ROUND((I101*MAX(0,(0.8-(J101/100)))),0))</f>
        <v/>
      </c>
    </row>
    <row r="102" spans="1:12" x14ac:dyDescent="0.25">
      <c r="A102" s="11"/>
      <c r="B102" s="12"/>
      <c r="I102" s="12"/>
      <c r="J102" s="12"/>
      <c r="L102" s="13" t="str">
        <f>IF($A102="","",ROUND((I102*MAX(0,(0.8-(J102/100)))),0))</f>
        <v/>
      </c>
    </row>
    <row r="103" spans="1:12" x14ac:dyDescent="0.25">
      <c r="A103" s="11"/>
      <c r="B103" s="12"/>
      <c r="I103" s="12"/>
      <c r="J103" s="12"/>
      <c r="L103" s="13" t="str">
        <f>IF($A103="","",ROUND((I103*MAX(0,(0.8-(J103/100)))),0))</f>
        <v/>
      </c>
    </row>
    <row r="104" spans="1:12" x14ac:dyDescent="0.25">
      <c r="A104" s="11"/>
      <c r="B104" s="12"/>
      <c r="I104" s="12"/>
      <c r="J104" s="12"/>
      <c r="L104" s="13" t="str">
        <f>IF($A104="","",ROUND((I104*MAX(0,(0.8-(J104/100)))),0))</f>
        <v/>
      </c>
    </row>
    <row r="105" spans="1:12" x14ac:dyDescent="0.25">
      <c r="A105" s="11"/>
      <c r="B105" s="12"/>
      <c r="I105" s="12"/>
      <c r="J105" s="12"/>
      <c r="L105" s="13" t="str">
        <f>IF($A105="","",ROUND((I105*MAX(0,(0.8-(J105/100)))),0))</f>
        <v/>
      </c>
    </row>
    <row r="106" spans="1:12" x14ac:dyDescent="0.25">
      <c r="A106" s="11"/>
      <c r="B106" s="12"/>
      <c r="I106" s="12"/>
      <c r="J106" s="12"/>
      <c r="L106" s="13" t="str">
        <f>IF($A106="","",ROUND((I106*MAX(0,(0.8-(J106/100)))),0))</f>
        <v/>
      </c>
    </row>
    <row r="107" spans="1:12" x14ac:dyDescent="0.25">
      <c r="A107" s="11"/>
      <c r="B107" s="12"/>
      <c r="I107" s="12"/>
      <c r="J107" s="12"/>
      <c r="L107" s="13" t="str">
        <f>IF($A107="","",ROUND((I107*MAX(0,(0.8-(J107/100)))),0))</f>
        <v/>
      </c>
    </row>
    <row r="108" spans="1:12" x14ac:dyDescent="0.25">
      <c r="A108" s="11"/>
      <c r="B108" s="12"/>
      <c r="I108" s="12"/>
      <c r="J108" s="12"/>
      <c r="L108" s="13" t="str">
        <f>IF($A108="","",ROUND((I108*MAX(0,(0.8-(J108/100)))),0))</f>
        <v/>
      </c>
    </row>
    <row r="109" spans="1:12" x14ac:dyDescent="0.25">
      <c r="A109" s="11"/>
      <c r="B109" s="12"/>
      <c r="I109" s="12"/>
      <c r="J109" s="12"/>
      <c r="L109" s="13" t="str">
        <f>IF($A109="","",ROUND((I109*MAX(0,(0.8-(J109/100)))),0))</f>
        <v/>
      </c>
    </row>
    <row r="110" spans="1:12" x14ac:dyDescent="0.25">
      <c r="A110" s="11"/>
      <c r="B110" s="12"/>
      <c r="I110" s="12"/>
      <c r="J110" s="12"/>
      <c r="L110" s="13" t="str">
        <f>IF($A110="","",ROUND((I110*MAX(0,(0.8-(J110/100)))),0))</f>
        <v/>
      </c>
    </row>
    <row r="111" spans="1:12" x14ac:dyDescent="0.25">
      <c r="A111" s="11"/>
      <c r="B111" s="12"/>
      <c r="I111" s="12"/>
      <c r="J111" s="12"/>
      <c r="L111" s="13" t="str">
        <f>IF($A111="","",ROUND((I111*MAX(0,(0.8-(J111/100)))),0))</f>
        <v/>
      </c>
    </row>
    <row r="112" spans="1:12" x14ac:dyDescent="0.25">
      <c r="A112" s="11"/>
      <c r="B112" s="12"/>
      <c r="I112" s="12"/>
      <c r="J112" s="12"/>
      <c r="L112" s="13" t="str">
        <f>IF($A112="","",ROUND((I112*MAX(0,(0.8-(J112/100)))),0))</f>
        <v/>
      </c>
    </row>
    <row r="113" spans="1:12" x14ac:dyDescent="0.25">
      <c r="A113" s="11"/>
      <c r="B113" s="12"/>
      <c r="I113" s="12"/>
      <c r="J113" s="12"/>
      <c r="L113" s="13" t="str">
        <f>IF($A113="","",ROUND((I113*MAX(0,(0.8-(J113/100)))),0))</f>
        <v/>
      </c>
    </row>
    <row r="114" spans="1:12" x14ac:dyDescent="0.25">
      <c r="A114" s="11"/>
      <c r="B114" s="12"/>
      <c r="I114" s="12"/>
      <c r="J114" s="12"/>
      <c r="L114" s="13" t="str">
        <f>IF($A114="","",ROUND((I114*MAX(0,(0.8-(J114/100)))),0))</f>
        <v/>
      </c>
    </row>
    <row r="115" spans="1:12" x14ac:dyDescent="0.25">
      <c r="A115" s="11"/>
      <c r="B115" s="12"/>
      <c r="I115" s="12"/>
      <c r="J115" s="12"/>
      <c r="L115" s="13" t="str">
        <f>IF($A115="","",ROUND((I115*MAX(0,(0.8-(J115/100)))),0))</f>
        <v/>
      </c>
    </row>
    <row r="116" spans="1:12" x14ac:dyDescent="0.25">
      <c r="A116" s="11"/>
      <c r="B116" s="12"/>
      <c r="I116" s="12"/>
      <c r="J116" s="12"/>
      <c r="L116" s="13" t="str">
        <f>IF($A116="","",ROUND((I116*MAX(0,(0.8-(J116/100)))),0))</f>
        <v/>
      </c>
    </row>
    <row r="117" spans="1:12" x14ac:dyDescent="0.25">
      <c r="A117" s="11"/>
      <c r="B117" s="12"/>
      <c r="I117" s="12"/>
      <c r="J117" s="12"/>
      <c r="L117" s="13" t="str">
        <f>IF($A117="","",ROUND((I117*MAX(0,(0.8-(J117/100)))),0))</f>
        <v/>
      </c>
    </row>
    <row r="118" spans="1:12" x14ac:dyDescent="0.25">
      <c r="A118" s="11"/>
      <c r="B118" s="12"/>
      <c r="I118" s="12"/>
      <c r="J118" s="12"/>
      <c r="L118" s="13" t="str">
        <f>IF($A118="","",ROUND((I118*MAX(0,(0.8-(J118/100)))),0))</f>
        <v/>
      </c>
    </row>
    <row r="119" spans="1:12" x14ac:dyDescent="0.25">
      <c r="A119" s="11"/>
      <c r="B119" s="12"/>
      <c r="I119" s="12"/>
      <c r="J119" s="12"/>
      <c r="L119" s="13" t="str">
        <f>IF($A119="","",ROUND((I119*MAX(0,(0.8-(J119/100)))),0))</f>
        <v/>
      </c>
    </row>
    <row r="120" spans="1:12" x14ac:dyDescent="0.25">
      <c r="A120" s="11"/>
      <c r="B120" s="12"/>
      <c r="I120" s="12"/>
      <c r="J120" s="12"/>
      <c r="L120" s="13" t="str">
        <f>IF($A120="","",ROUND((I120*MAX(0,(0.8-(J120/100)))),0))</f>
        <v/>
      </c>
    </row>
    <row r="121" spans="1:12" x14ac:dyDescent="0.25">
      <c r="A121" s="11"/>
      <c r="B121" s="12"/>
      <c r="I121" s="12"/>
      <c r="J121" s="12"/>
      <c r="L121" s="13" t="str">
        <f>IF($A121="","",ROUND((I121*MAX(0,(0.8-(J121/100)))),0))</f>
        <v/>
      </c>
    </row>
    <row r="122" spans="1:12" x14ac:dyDescent="0.25">
      <c r="A122" s="11"/>
      <c r="B122" s="12"/>
      <c r="I122" s="12"/>
      <c r="J122" s="12"/>
      <c r="L122" s="13" t="str">
        <f>IF($A122="","",ROUND((I122*MAX(0,(0.8-(J122/100)))),0))</f>
        <v/>
      </c>
    </row>
    <row r="123" spans="1:12" x14ac:dyDescent="0.25">
      <c r="A123" s="11"/>
      <c r="B123" s="12"/>
      <c r="I123" s="12"/>
      <c r="J123" s="12"/>
      <c r="L123" s="13" t="str">
        <f>IF($A123="","",ROUND((I123*MAX(0,(0.8-(J123/100)))),0))</f>
        <v/>
      </c>
    </row>
    <row r="124" spans="1:12" x14ac:dyDescent="0.25">
      <c r="A124" s="11"/>
      <c r="B124" s="12"/>
      <c r="I124" s="12"/>
      <c r="J124" s="12"/>
      <c r="L124" s="13" t="str">
        <f>IF($A124="","",ROUND((I124*MAX(0,(0.8-(J124/100)))),0))</f>
        <v/>
      </c>
    </row>
    <row r="125" spans="1:12" x14ac:dyDescent="0.25">
      <c r="A125" s="11"/>
      <c r="B125" s="12"/>
      <c r="I125" s="12"/>
      <c r="J125" s="12"/>
      <c r="L125" s="13" t="str">
        <f>IF($A125="","",ROUND((I125*MAX(0,(0.8-(J125/100)))),0))</f>
        <v/>
      </c>
    </row>
    <row r="126" spans="1:12" x14ac:dyDescent="0.25">
      <c r="A126" s="11"/>
      <c r="B126" s="12"/>
      <c r="I126" s="12"/>
      <c r="J126" s="12"/>
      <c r="L126" s="13" t="str">
        <f>IF($A126="","",ROUND((I126*MAX(0,(0.8-(J126/100)))),0))</f>
        <v/>
      </c>
    </row>
    <row r="127" spans="1:12" x14ac:dyDescent="0.25">
      <c r="A127" s="11"/>
      <c r="B127" s="12"/>
      <c r="I127" s="12"/>
      <c r="J127" s="12"/>
      <c r="L127" s="13" t="str">
        <f>IF($A127="","",ROUND((I127*MAX(0,(0.8-(J127/100)))),0))</f>
        <v/>
      </c>
    </row>
    <row r="128" spans="1:12" x14ac:dyDescent="0.25">
      <c r="A128" s="11"/>
      <c r="B128" s="12"/>
      <c r="I128" s="12"/>
      <c r="J128" s="12"/>
      <c r="L128" s="13" t="str">
        <f>IF($A128="","",ROUND((I128*MAX(0,(0.8-(J128/100)))),0))</f>
        <v/>
      </c>
    </row>
    <row r="129" spans="1:12" x14ac:dyDescent="0.25">
      <c r="A129" s="11"/>
      <c r="B129" s="12"/>
      <c r="I129" s="12"/>
      <c r="J129" s="12"/>
      <c r="L129" s="13" t="str">
        <f>IF($A129="","",ROUND((I129*MAX(0,(0.8-(J129/100)))),0))</f>
        <v/>
      </c>
    </row>
    <row r="130" spans="1:12" x14ac:dyDescent="0.25">
      <c r="A130" s="11"/>
      <c r="B130" s="12"/>
      <c r="I130" s="12"/>
      <c r="J130" s="12"/>
      <c r="L130" s="13" t="str">
        <f>IF($A130="","",ROUND((I130*MAX(0,(0.8-(J130/100)))),0))</f>
        <v/>
      </c>
    </row>
    <row r="131" spans="1:12" x14ac:dyDescent="0.25">
      <c r="A131" s="11"/>
      <c r="B131" s="12"/>
      <c r="I131" s="12"/>
      <c r="J131" s="12"/>
      <c r="L131" s="13" t="str">
        <f>IF($A131="","",ROUND((I131*MAX(0,(0.8-(J131/100)))),0))</f>
        <v/>
      </c>
    </row>
    <row r="132" spans="1:12" x14ac:dyDescent="0.25">
      <c r="A132" s="11"/>
      <c r="B132" s="12"/>
      <c r="I132" s="12"/>
      <c r="J132" s="12"/>
      <c r="L132" s="13" t="str">
        <f>IF($A132="","",ROUND((I132*MAX(0,(0.8-(J132/100)))),0))</f>
        <v/>
      </c>
    </row>
    <row r="133" spans="1:12" x14ac:dyDescent="0.25">
      <c r="A133" s="11"/>
      <c r="B133" s="12"/>
      <c r="I133" s="12"/>
      <c r="J133" s="12"/>
      <c r="L133" s="13" t="str">
        <f>IF($A133="","",ROUND((I133*MAX(0,(0.8-(J133/100)))),0))</f>
        <v/>
      </c>
    </row>
    <row r="134" spans="1:12" x14ac:dyDescent="0.25">
      <c r="A134" s="11"/>
      <c r="B134" s="12"/>
      <c r="I134" s="12"/>
      <c r="J134" s="12"/>
      <c r="L134" s="13" t="str">
        <f>IF($A134="","",ROUND((I134*MAX(0,(0.8-(J134/100)))),0))</f>
        <v/>
      </c>
    </row>
    <row r="135" spans="1:12" x14ac:dyDescent="0.25">
      <c r="A135" s="11"/>
      <c r="B135" s="12"/>
      <c r="I135" s="12"/>
      <c r="J135" s="12"/>
      <c r="L135" s="13" t="str">
        <f>IF($A135="","",ROUND((I135*MAX(0,(0.8-(J135/100)))),0))</f>
        <v/>
      </c>
    </row>
    <row r="136" spans="1:12" x14ac:dyDescent="0.25">
      <c r="A136" s="11"/>
      <c r="B136" s="12"/>
      <c r="I136" s="12"/>
      <c r="J136" s="12"/>
      <c r="L136" s="13" t="str">
        <f>IF($A136="","",ROUND((I136*MAX(0,(0.8-(J136/100)))),0))</f>
        <v/>
      </c>
    </row>
    <row r="137" spans="1:12" x14ac:dyDescent="0.25">
      <c r="A137" s="11"/>
      <c r="B137" s="12"/>
      <c r="I137" s="12"/>
      <c r="J137" s="12"/>
      <c r="L137" s="13" t="str">
        <f>IF($A137="","",ROUND((I137*MAX(0,(0.8-(J137/100)))),0))</f>
        <v/>
      </c>
    </row>
    <row r="138" spans="1:12" x14ac:dyDescent="0.25">
      <c r="A138" s="11"/>
      <c r="B138" s="12"/>
      <c r="I138" s="12"/>
      <c r="J138" s="12"/>
      <c r="L138" s="13" t="str">
        <f>IF($A138="","",ROUND((I138*MAX(0,(0.8-(J138/100)))),0))</f>
        <v/>
      </c>
    </row>
    <row r="139" spans="1:12" x14ac:dyDescent="0.25">
      <c r="A139" s="11"/>
      <c r="B139" s="12"/>
      <c r="I139" s="12"/>
      <c r="J139" s="12"/>
      <c r="L139" s="13" t="str">
        <f>IF($A139="","",ROUND((I139*MAX(0,(0.8-(J139/100)))),0))</f>
        <v/>
      </c>
    </row>
    <row r="140" spans="1:12" x14ac:dyDescent="0.25">
      <c r="A140" s="11"/>
      <c r="B140" s="12"/>
      <c r="I140" s="12"/>
      <c r="J140" s="12"/>
      <c r="L140" s="13" t="str">
        <f>IF($A140="","",ROUND((I140*MAX(0,(0.8-(J140/100)))),0))</f>
        <v/>
      </c>
    </row>
    <row r="141" spans="1:12" x14ac:dyDescent="0.25">
      <c r="A141" s="11"/>
      <c r="B141" s="12"/>
      <c r="I141" s="12"/>
      <c r="J141" s="12"/>
      <c r="L141" s="13" t="str">
        <f>IF($A141="","",ROUND((I141*MAX(0,(0.8-(J141/100)))),0))</f>
        <v/>
      </c>
    </row>
    <row r="142" spans="1:12" x14ac:dyDescent="0.25">
      <c r="A142" s="11"/>
      <c r="B142" s="12"/>
      <c r="I142" s="12"/>
      <c r="J142" s="12"/>
      <c r="L142" s="13" t="str">
        <f>IF($A142="","",ROUND((I142*MAX(0,(0.8-(J142/100)))),0))</f>
        <v/>
      </c>
    </row>
    <row r="143" spans="1:12" x14ac:dyDescent="0.25">
      <c r="A143" s="11"/>
      <c r="B143" s="12"/>
      <c r="I143" s="12"/>
      <c r="J143" s="12"/>
      <c r="L143" s="13" t="str">
        <f>IF($A143="","",ROUND((I143*MAX(0,(0.8-(J143/100)))),0))</f>
        <v/>
      </c>
    </row>
    <row r="144" spans="1:12" x14ac:dyDescent="0.25">
      <c r="A144" s="11"/>
      <c r="B144" s="12"/>
      <c r="I144" s="12"/>
      <c r="J144" s="12"/>
      <c r="L144" s="13" t="str">
        <f>IF($A144="","",ROUND((I144*MAX(0,(0.8-(J144/100)))),0))</f>
        <v/>
      </c>
    </row>
    <row r="145" spans="1:12" x14ac:dyDescent="0.25">
      <c r="A145" s="11"/>
      <c r="B145" s="12"/>
      <c r="I145" s="12"/>
      <c r="J145" s="12"/>
      <c r="L145" s="13" t="str">
        <f>IF($A145="","",ROUND((I145*MAX(0,(0.8-(J145/100)))),0))</f>
        <v/>
      </c>
    </row>
    <row r="146" spans="1:12" x14ac:dyDescent="0.25">
      <c r="A146" s="11"/>
      <c r="B146" s="12"/>
      <c r="I146" s="12"/>
      <c r="J146" s="12"/>
      <c r="L146" s="13" t="str">
        <f>IF($A146="","",ROUND((I146*MAX(0,(0.8-(J146/100)))),0))</f>
        <v/>
      </c>
    </row>
    <row r="147" spans="1:12" x14ac:dyDescent="0.25">
      <c r="A147" s="11"/>
      <c r="B147" s="12"/>
      <c r="I147" s="12"/>
      <c r="J147" s="12"/>
      <c r="L147" s="13" t="str">
        <f>IF($A147="","",ROUND((I147*MAX(0,(0.8-(J147/100)))),0))</f>
        <v/>
      </c>
    </row>
    <row r="148" spans="1:12" x14ac:dyDescent="0.25">
      <c r="A148" s="11"/>
      <c r="B148" s="12"/>
      <c r="I148" s="12"/>
      <c r="J148" s="12"/>
      <c r="L148" s="13" t="str">
        <f>IF($A148="","",ROUND((I148*MAX(0,(0.8-(J148/100)))),0))</f>
        <v/>
      </c>
    </row>
    <row r="149" spans="1:12" x14ac:dyDescent="0.25">
      <c r="A149" s="11"/>
      <c r="B149" s="12"/>
      <c r="I149" s="12"/>
      <c r="J149" s="12"/>
      <c r="L149" s="13" t="str">
        <f>IF($A149="","",ROUND((I149*MAX(0,(0.8-(J149/100)))),0))</f>
        <v/>
      </c>
    </row>
    <row r="150" spans="1:12" x14ac:dyDescent="0.25">
      <c r="A150" s="11"/>
      <c r="B150" s="12"/>
      <c r="I150" s="12"/>
      <c r="J150" s="12"/>
      <c r="L150" s="13" t="str">
        <f>IF($A150="","",ROUND((I150*MAX(0,(0.8-(J150/100)))),0))</f>
        <v/>
      </c>
    </row>
    <row r="151" spans="1:12" x14ac:dyDescent="0.25">
      <c r="A151" s="11"/>
      <c r="B151" s="12"/>
      <c r="I151" s="12"/>
      <c r="J151" s="12"/>
      <c r="L151" s="13" t="str">
        <f>IF($A151="","",ROUND((I151*MAX(0,(0.8-(J151/100)))),0))</f>
        <v/>
      </c>
    </row>
    <row r="152" spans="1:12" x14ac:dyDescent="0.25">
      <c r="A152" s="11"/>
      <c r="B152" s="12"/>
      <c r="I152" s="12"/>
      <c r="J152" s="12"/>
      <c r="L152" s="13" t="str">
        <f>IF($A152="","",ROUND((I152*MAX(0,(0.8-(J152/100)))),0))</f>
        <v/>
      </c>
    </row>
    <row r="153" spans="1:12" x14ac:dyDescent="0.25">
      <c r="A153" s="11"/>
      <c r="B153" s="12"/>
      <c r="I153" s="12"/>
      <c r="J153" s="12"/>
      <c r="L153" s="13" t="str">
        <f>IF($A153="","",ROUND((I153*MAX(0,(0.8-(J153/100)))),0))</f>
        <v/>
      </c>
    </row>
    <row r="154" spans="1:12" x14ac:dyDescent="0.25">
      <c r="A154" s="11"/>
      <c r="B154" s="12"/>
      <c r="I154" s="12"/>
      <c r="J154" s="12"/>
      <c r="L154" s="13" t="str">
        <f>IF($A154="","",ROUND((I154*MAX(0,(0.8-(J154/100)))),0))</f>
        <v/>
      </c>
    </row>
    <row r="155" spans="1:12" x14ac:dyDescent="0.25">
      <c r="A155" s="11"/>
      <c r="B155" s="12"/>
      <c r="I155" s="12"/>
      <c r="J155" s="12"/>
      <c r="L155" s="13" t="str">
        <f>IF($A155="","",ROUND((I155*MAX(0,(0.8-(J155/100)))),0))</f>
        <v/>
      </c>
    </row>
    <row r="156" spans="1:12" x14ac:dyDescent="0.25">
      <c r="A156" s="11"/>
      <c r="B156" s="12"/>
      <c r="I156" s="12"/>
      <c r="J156" s="12"/>
      <c r="L156" s="13" t="str">
        <f>IF($A156="","",ROUND((I156*MAX(0,(0.8-(J156/100)))),0))</f>
        <v/>
      </c>
    </row>
    <row r="157" spans="1:12" x14ac:dyDescent="0.25">
      <c r="A157" s="11"/>
      <c r="B157" s="12"/>
      <c r="I157" s="12"/>
      <c r="J157" s="12"/>
      <c r="L157" s="13" t="str">
        <f>IF($A157="","",ROUND((I157*MAX(0,(0.8-(J157/100)))),0))</f>
        <v/>
      </c>
    </row>
    <row r="158" spans="1:12" x14ac:dyDescent="0.25">
      <c r="A158" s="11"/>
      <c r="B158" s="12"/>
      <c r="I158" s="12"/>
      <c r="J158" s="12"/>
      <c r="L158" s="13" t="str">
        <f>IF($A158="","",ROUND((I158*MAX(0,(0.8-(J158/100)))),0))</f>
        <v/>
      </c>
    </row>
    <row r="159" spans="1:12" x14ac:dyDescent="0.25">
      <c r="A159" s="11"/>
      <c r="B159" s="12"/>
      <c r="I159" s="12"/>
      <c r="J159" s="12"/>
      <c r="L159" s="13" t="str">
        <f>IF($A159="","",ROUND((I159*MAX(0,(0.8-(J159/100)))),0))</f>
        <v/>
      </c>
    </row>
    <row r="160" spans="1:12" x14ac:dyDescent="0.25">
      <c r="A160" s="11"/>
      <c r="B160" s="12"/>
      <c r="I160" s="12"/>
      <c r="J160" s="12"/>
      <c r="L160" s="13" t="str">
        <f>IF($A160="","",ROUND((I160*MAX(0,(0.8-(J160/100)))),0))</f>
        <v/>
      </c>
    </row>
    <row r="161" spans="1:12" x14ac:dyDescent="0.25">
      <c r="A161" s="11"/>
      <c r="B161" s="12"/>
      <c r="I161" s="12"/>
      <c r="J161" s="12"/>
      <c r="L161" s="13" t="str">
        <f>IF($A161="","",ROUND((I161*MAX(0,(0.8-(J161/100)))),0))</f>
        <v/>
      </c>
    </row>
    <row r="162" spans="1:12" x14ac:dyDescent="0.25">
      <c r="A162" s="11"/>
      <c r="B162" s="12"/>
      <c r="I162" s="12"/>
      <c r="J162" s="12"/>
      <c r="L162" s="13" t="str">
        <f>IF($A162="","",ROUND((I162*MAX(0,(0.8-(J162/100)))),0))</f>
        <v/>
      </c>
    </row>
    <row r="163" spans="1:12" x14ac:dyDescent="0.25">
      <c r="A163" s="11"/>
      <c r="B163" s="12"/>
      <c r="I163" s="12"/>
      <c r="J163" s="12"/>
      <c r="L163" s="13" t="str">
        <f>IF($A163="","",ROUND((I163*MAX(0,(0.8-(J163/100)))),0))</f>
        <v/>
      </c>
    </row>
    <row r="164" spans="1:12" x14ac:dyDescent="0.25">
      <c r="A164" s="11"/>
      <c r="B164" s="12"/>
      <c r="I164" s="12"/>
      <c r="J164" s="12"/>
      <c r="L164" s="13" t="str">
        <f>IF($A164="","",ROUND((I164*MAX(0,(0.8-(J164/100)))),0))</f>
        <v/>
      </c>
    </row>
    <row r="165" spans="1:12" x14ac:dyDescent="0.25">
      <c r="A165" s="11"/>
      <c r="B165" s="12"/>
      <c r="I165" s="12"/>
      <c r="J165" s="12"/>
      <c r="L165" s="13" t="str">
        <f>IF($A165="","",ROUND((I165*MAX(0,(0.8-(J165/100)))),0))</f>
        <v/>
      </c>
    </row>
    <row r="166" spans="1:12" x14ac:dyDescent="0.25">
      <c r="A166" s="11"/>
      <c r="B166" s="12"/>
      <c r="I166" s="12"/>
      <c r="J166" s="12"/>
      <c r="L166" s="13" t="str">
        <f>IF($A166="","",ROUND((I166*MAX(0,(0.8-(J166/100)))),0))</f>
        <v/>
      </c>
    </row>
    <row r="167" spans="1:12" x14ac:dyDescent="0.25">
      <c r="A167" s="11"/>
      <c r="B167" s="12"/>
      <c r="I167" s="12"/>
      <c r="J167" s="12"/>
      <c r="L167" s="13" t="str">
        <f>IF($A167="","",ROUND((I167*MAX(0,(0.8-(J167/100)))),0))</f>
        <v/>
      </c>
    </row>
    <row r="168" spans="1:12" x14ac:dyDescent="0.25">
      <c r="A168" s="11"/>
      <c r="B168" s="12"/>
      <c r="I168" s="12"/>
      <c r="J168" s="12"/>
      <c r="L168" s="13" t="str">
        <f>IF($A168="","",ROUND((I168*MAX(0,(0.8-(J168/100)))),0))</f>
        <v/>
      </c>
    </row>
    <row r="169" spans="1:12" x14ac:dyDescent="0.25">
      <c r="A169" s="11"/>
      <c r="B169" s="12"/>
      <c r="I169" s="12"/>
      <c r="J169" s="12"/>
      <c r="L169" s="13" t="str">
        <f>IF($A169="","",ROUND((I169*MAX(0,(0.8-(J169/100)))),0))</f>
        <v/>
      </c>
    </row>
    <row r="170" spans="1:12" x14ac:dyDescent="0.25">
      <c r="A170" s="11"/>
      <c r="B170" s="12"/>
      <c r="I170" s="12"/>
      <c r="J170" s="12"/>
      <c r="L170" s="13" t="str">
        <f>IF($A170="","",ROUND((I170*MAX(0,(0.8-(J170/100)))),0))</f>
        <v/>
      </c>
    </row>
    <row r="171" spans="1:12" x14ac:dyDescent="0.25">
      <c r="A171" s="11"/>
      <c r="B171" s="12"/>
      <c r="I171" s="12"/>
      <c r="J171" s="12"/>
      <c r="L171" s="13" t="str">
        <f>IF($A171="","",ROUND((I171*MAX(0,(0.8-(J171/100)))),0))</f>
        <v/>
      </c>
    </row>
    <row r="172" spans="1:12" x14ac:dyDescent="0.25">
      <c r="A172" s="11"/>
      <c r="B172" s="12"/>
      <c r="I172" s="12"/>
      <c r="J172" s="12"/>
      <c r="L172" s="13" t="str">
        <f>IF($A172="","",ROUND((I172*MAX(0,(0.8-(J172/100)))),0))</f>
        <v/>
      </c>
    </row>
    <row r="173" spans="1:12" x14ac:dyDescent="0.25">
      <c r="A173" s="11"/>
      <c r="B173" s="12"/>
      <c r="I173" s="12"/>
      <c r="J173" s="12"/>
      <c r="L173" s="13" t="str">
        <f>IF($A173="","",ROUND((I173*MAX(0,(0.8-(J173/100)))),0))</f>
        <v/>
      </c>
    </row>
    <row r="174" spans="1:12" x14ac:dyDescent="0.25">
      <c r="A174" s="11"/>
      <c r="B174" s="12"/>
      <c r="I174" s="12"/>
      <c r="J174" s="12"/>
      <c r="L174" s="13" t="str">
        <f>IF($A174="","",ROUND((I174*MAX(0,(0.8-(J174/100)))),0))</f>
        <v/>
      </c>
    </row>
    <row r="175" spans="1:12" x14ac:dyDescent="0.25">
      <c r="A175" s="11"/>
      <c r="B175" s="12"/>
      <c r="I175" s="12"/>
      <c r="J175" s="12"/>
      <c r="L175" s="13" t="str">
        <f>IF($A175="","",ROUND((I175*MAX(0,(0.8-(J175/100)))),0))</f>
        <v/>
      </c>
    </row>
    <row r="176" spans="1:12" x14ac:dyDescent="0.25">
      <c r="A176" s="11"/>
      <c r="B176" s="12"/>
      <c r="I176" s="12"/>
      <c r="J176" s="12"/>
      <c r="L176" s="13" t="str">
        <f>IF($A176="","",ROUND((I176*MAX(0,(0.8-(J176/100)))),0))</f>
        <v/>
      </c>
    </row>
    <row r="177" spans="1:12" x14ac:dyDescent="0.25">
      <c r="A177" s="11"/>
      <c r="B177" s="12"/>
      <c r="I177" s="12"/>
      <c r="J177" s="12"/>
      <c r="L177" s="13" t="str">
        <f>IF($A177="","",ROUND((I177*MAX(0,(0.8-(J177/100)))),0))</f>
        <v/>
      </c>
    </row>
    <row r="178" spans="1:12" x14ac:dyDescent="0.25">
      <c r="A178" s="11"/>
      <c r="B178" s="12"/>
      <c r="I178" s="12"/>
      <c r="J178" s="12"/>
      <c r="L178" s="13" t="str">
        <f>IF($A178="","",ROUND((I178*MAX(0,(0.8-(J178/100)))),0))</f>
        <v/>
      </c>
    </row>
    <row r="179" spans="1:12" x14ac:dyDescent="0.25">
      <c r="A179" s="11"/>
      <c r="B179" s="12"/>
      <c r="I179" s="12"/>
      <c r="J179" s="12"/>
      <c r="L179" s="13" t="str">
        <f>IF($A179="","",ROUND((I179*MAX(0,(0.8-(J179/100)))),0))</f>
        <v/>
      </c>
    </row>
    <row r="180" spans="1:12" x14ac:dyDescent="0.25">
      <c r="A180" s="11"/>
      <c r="B180" s="12"/>
      <c r="I180" s="12"/>
      <c r="J180" s="12"/>
      <c r="L180" s="13" t="str">
        <f>IF($A180="","",ROUND((I180*MAX(0,(0.8-(J180/100)))),0))</f>
        <v/>
      </c>
    </row>
    <row r="181" spans="1:12" x14ac:dyDescent="0.25">
      <c r="A181" s="11"/>
      <c r="B181" s="12"/>
      <c r="I181" s="12"/>
      <c r="J181" s="12"/>
      <c r="L181" s="13" t="str">
        <f>IF($A181="","",ROUND((I181*MAX(0,(0.8-(J181/100)))),0))</f>
        <v/>
      </c>
    </row>
    <row r="182" spans="1:12" x14ac:dyDescent="0.25">
      <c r="A182" s="11"/>
      <c r="B182" s="12"/>
      <c r="I182" s="12"/>
      <c r="J182" s="12"/>
      <c r="L182" s="13" t="str">
        <f>IF($A182="","",ROUND((I182*MAX(0,(0.8-(J182/100)))),0))</f>
        <v/>
      </c>
    </row>
    <row r="183" spans="1:12" x14ac:dyDescent="0.25">
      <c r="A183" s="11"/>
      <c r="B183" s="12"/>
      <c r="I183" s="12"/>
      <c r="J183" s="12"/>
      <c r="L183" s="13" t="str">
        <f>IF($A183="","",ROUND((I183*MAX(0,(0.8-(J183/100)))),0))</f>
        <v/>
      </c>
    </row>
    <row r="184" spans="1:12" x14ac:dyDescent="0.25">
      <c r="A184" s="11"/>
      <c r="B184" s="12"/>
      <c r="I184" s="12"/>
      <c r="J184" s="12"/>
      <c r="L184" s="13" t="str">
        <f>IF($A184="","",ROUND((I184*MAX(0,(0.8-(J184/100)))),0))</f>
        <v/>
      </c>
    </row>
    <row r="185" spans="1:12" x14ac:dyDescent="0.25">
      <c r="A185" s="11"/>
      <c r="B185" s="12"/>
      <c r="I185" s="12"/>
      <c r="J185" s="12"/>
      <c r="L185" s="13" t="str">
        <f>IF($A185="","",ROUND((I185*MAX(0,(0.8-(J185/100)))),0))</f>
        <v/>
      </c>
    </row>
    <row r="186" spans="1:12" x14ac:dyDescent="0.25">
      <c r="A186" s="11"/>
      <c r="B186" s="12"/>
      <c r="I186" s="12"/>
      <c r="J186" s="12"/>
      <c r="L186" s="13" t="str">
        <f>IF($A186="","",ROUND((I186*MAX(0,(0.8-(J186/100)))),0))</f>
        <v/>
      </c>
    </row>
    <row r="187" spans="1:12" x14ac:dyDescent="0.25">
      <c r="A187" s="11"/>
      <c r="B187" s="12"/>
      <c r="I187" s="12"/>
      <c r="J187" s="12"/>
      <c r="L187" s="13" t="str">
        <f>IF($A187="","",ROUND((I187*MAX(0,(0.8-(J187/100)))),0))</f>
        <v/>
      </c>
    </row>
    <row r="188" spans="1:12" x14ac:dyDescent="0.25">
      <c r="A188" s="11"/>
      <c r="B188" s="12"/>
      <c r="I188" s="12"/>
      <c r="J188" s="12"/>
      <c r="L188" s="13" t="str">
        <f>IF($A188="","",ROUND((I188*MAX(0,(0.8-(J188/100)))),0))</f>
        <v/>
      </c>
    </row>
    <row r="189" spans="1:12" x14ac:dyDescent="0.25">
      <c r="A189" s="11"/>
      <c r="B189" s="12"/>
      <c r="I189" s="12"/>
      <c r="J189" s="12"/>
      <c r="L189" s="13" t="str">
        <f>IF($A189="","",ROUND((I189*MAX(0,(0.8-(J189/100)))),0))</f>
        <v/>
      </c>
    </row>
    <row r="190" spans="1:12" x14ac:dyDescent="0.25">
      <c r="A190" s="11"/>
      <c r="B190" s="12"/>
      <c r="I190" s="12"/>
      <c r="J190" s="12"/>
      <c r="L190" s="13" t="str">
        <f>IF($A190="","",ROUND((I190*MAX(0,(0.8-(J190/100)))),0))</f>
        <v/>
      </c>
    </row>
    <row r="191" spans="1:12" x14ac:dyDescent="0.25">
      <c r="A191" s="11"/>
      <c r="B191" s="12"/>
      <c r="I191" s="12"/>
      <c r="J191" s="12"/>
      <c r="L191" s="13" t="str">
        <f>IF($A191="","",ROUND((I191*MAX(0,(0.8-(J191/100)))),0))</f>
        <v/>
      </c>
    </row>
    <row r="192" spans="1:12" x14ac:dyDescent="0.25">
      <c r="A192" s="11"/>
      <c r="B192" s="12"/>
      <c r="I192" s="12"/>
      <c r="J192" s="12"/>
      <c r="L192" s="13" t="str">
        <f>IF($A192="","",ROUND((I192*MAX(0,(0.8-(J192/100)))),0))</f>
        <v/>
      </c>
    </row>
    <row r="193" spans="1:12" x14ac:dyDescent="0.25">
      <c r="A193" s="11"/>
      <c r="B193" s="12"/>
      <c r="I193" s="12"/>
      <c r="J193" s="12"/>
      <c r="L193" s="13" t="str">
        <f>IF($A193="","",ROUND((I193*MAX(0,(0.8-(J193/100)))),0))</f>
        <v/>
      </c>
    </row>
    <row r="194" spans="1:12" x14ac:dyDescent="0.25">
      <c r="A194" s="11"/>
      <c r="B194" s="12"/>
      <c r="I194" s="12"/>
      <c r="J194" s="12"/>
      <c r="L194" s="13" t="str">
        <f>IF($A194="","",ROUND((I194*MAX(0,(0.8-(J194/100)))),0))</f>
        <v/>
      </c>
    </row>
    <row r="195" spans="1:12" x14ac:dyDescent="0.25">
      <c r="A195" s="11"/>
      <c r="B195" s="12"/>
      <c r="I195" s="12"/>
      <c r="J195" s="12"/>
      <c r="L195" s="13" t="str">
        <f>IF($A195="","",ROUND((I195*MAX(0,(0.8-(J195/100)))),0))</f>
        <v/>
      </c>
    </row>
    <row r="196" spans="1:12" x14ac:dyDescent="0.25">
      <c r="A196" s="11"/>
      <c r="B196" s="12"/>
      <c r="I196" s="12"/>
      <c r="J196" s="12"/>
      <c r="L196" s="13" t="str">
        <f>IF($A196="","",ROUND((I196*MAX(0,(0.8-(J196/100)))),0))</f>
        <v/>
      </c>
    </row>
    <row r="197" spans="1:12" x14ac:dyDescent="0.25">
      <c r="A197" s="11"/>
      <c r="B197" s="12"/>
      <c r="I197" s="12"/>
      <c r="J197" s="12"/>
      <c r="L197" s="13" t="str">
        <f>IF($A197="","",ROUND((I197*MAX(0,(0.8-(J197/100)))),0))</f>
        <v/>
      </c>
    </row>
    <row r="198" spans="1:12" x14ac:dyDescent="0.25">
      <c r="A198" s="11"/>
      <c r="B198" s="12"/>
      <c r="I198" s="12"/>
      <c r="J198" s="12"/>
      <c r="L198" s="13" t="str">
        <f>IF($A198="","",ROUND((I198*MAX(0,(0.8-(J198/100)))),0))</f>
        <v/>
      </c>
    </row>
    <row r="199" spans="1:12" x14ac:dyDescent="0.25">
      <c r="A199" s="11"/>
      <c r="B199" s="12"/>
      <c r="I199" s="12"/>
      <c r="J199" s="12"/>
      <c r="L199" s="13" t="str">
        <f>IF($A199="","",ROUND((I199*MAX(0,(0.8-(J199/100)))),0))</f>
        <v/>
      </c>
    </row>
    <row r="200" spans="1:12" x14ac:dyDescent="0.25">
      <c r="A200" s="11"/>
      <c r="B200" s="12"/>
      <c r="I200" s="12"/>
      <c r="J200" s="12"/>
      <c r="L200" s="13" t="str">
        <f>IF($A200="","",ROUND((I200*MAX(0,(0.8-(J200/100)))),0))</f>
        <v/>
      </c>
    </row>
    <row r="201" spans="1:12" x14ac:dyDescent="0.25">
      <c r="A201" s="11"/>
      <c r="B201" s="12"/>
      <c r="I201" s="12"/>
      <c r="J201" s="12"/>
      <c r="L201" s="13" t="str">
        <f>IF($A201="","",ROUND((I201*MAX(0,(0.8-(J201/100)))),0))</f>
        <v/>
      </c>
    </row>
  </sheetData>
  <autoFilter ref="A1:L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Will-call, Auto-fill, New tank set, Leak check, Out of gas" sqref="F2:F201">
      <formula1>"Will-call,Auto-fill,New tank set,Leak check,Out of gas"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50</v>
      </c>
      <c r="B1" s="14" t="s">
        <v>51</v>
      </c>
      <c r="C1" s="14" t="s">
        <v>52</v>
      </c>
    </row>
    <row r="2" spans="1:3" x14ac:dyDescent="0.25">
      <c r="A2" s="15" t="s">
        <v>53</v>
      </c>
      <c r="B2" s="16"/>
      <c r="C2" s="16"/>
    </row>
    <row r="3" spans="1:2" x14ac:dyDescent="0.25">
      <c r="A3" t="s">
        <v>54</v>
      </c>
      <c r="B3" s="17">
        <f>COUNTA('Route'!$A$2:$A$201)</f>
        <v>5</v>
      </c>
    </row>
    <row r="4" spans="1:3" x14ac:dyDescent="0.25">
      <c r="A4" s="15" t="s">
        <v>55</v>
      </c>
      <c r="B4" s="16"/>
      <c r="C4" s="16"/>
    </row>
    <row r="5" spans="1:2" x14ac:dyDescent="0.25">
      <c r="A5" t="s">
        <v>56</v>
      </c>
      <c r="B5" s="17">
        <f>COUNTIF('Route'!$H$2:$H$201,"Booked")</f>
        <v>4</v>
      </c>
    </row>
    <row r="6" spans="1:2" x14ac:dyDescent="0.25">
      <c r="A6" t="s">
        <v>57</v>
      </c>
      <c r="B6" s="17">
        <f>COUNTIF('Route'!$H$2:$H$201,"En route")</f>
        <v>1</v>
      </c>
    </row>
    <row r="7" spans="1:2" x14ac:dyDescent="0.25">
      <c r="A7" t="s">
        <v>58</v>
      </c>
      <c r="B7" s="17">
        <f>COUNTIF('Route'!$H$2:$H$201,"Done")</f>
        <v>0</v>
      </c>
    </row>
    <row r="8" spans="1:2" x14ac:dyDescent="0.25">
      <c r="A8" t="s">
        <v>59</v>
      </c>
      <c r="B8" s="17">
        <f>COUNTIF('Route'!$H$2:$H$201,"Rescheduled")</f>
        <v>0</v>
      </c>
    </row>
    <row r="9" spans="1:2" x14ac:dyDescent="0.25">
      <c r="A9" t="s">
        <v>60</v>
      </c>
      <c r="B9" s="17">
        <f>COUNTIF('Route'!$H$2:$H$201,"Cancelled")</f>
        <v>0</v>
      </c>
    </row>
    <row r="10" spans="1:3" x14ac:dyDescent="0.25">
      <c r="A10" s="15" t="s">
        <v>61</v>
      </c>
      <c r="B10" s="16"/>
      <c r="C10" s="16"/>
    </row>
    <row r="11" spans="1:2" x14ac:dyDescent="0.25">
      <c r="A11" t="s">
        <v>62</v>
      </c>
      <c r="B11" s="17">
        <f>SUM('Route'!$L$2:$L$201)</f>
        <v>1178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