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roducts" state="visible" r:id="rId5"/>
    <sheet sheetId="3" name="Settings" state="visible" r:id="rId6"/>
  </sheets>
  <calcPr calcId="171027" fullCalcOnLoad="1"/>
</workbook>
</file>

<file path=xl/sharedStrings.xml><?xml version="1.0" encoding="utf-8"?>
<sst xmlns="http://schemas.openxmlformats.org/spreadsheetml/2006/main" count="38" uniqueCount="38">
  <si>
    <t>Product Profit Calculator</t>
  </si>
  <si>
    <t>A free product profit spreadsheet: calculate net margin after fees and shipping, with break-even price, for online sellers, in Google Sheets and Excel.</t>
  </si>
  <si>
    <t>Quick start</t>
  </si>
  <si>
    <t>Open the Products tab and replace the sample rows with your own — one row per entry. Formulas fill in automatically for new rows.</t>
  </si>
  <si>
    <t>Enter each channel's fee percentages (marketplace, payment processing) and per-order fixed fee; check them against your platform's current fee page.</t>
  </si>
  <si>
    <t>Break-even price covers costs with zero profit; Price at target margin rounds to a .99 price.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</si>
  <si>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</si>
  <si>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</si>
  <si>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</si>
  <si>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</si>
  <si>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</si>
  <si>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</si>
  <si>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</si>
  <si>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Product</t>
  </si>
  <si>
    <t>Price</t>
  </si>
  <si>
    <t>Unit cost</t>
  </si>
  <si>
    <t>Shipping cost</t>
  </si>
  <si>
    <t>Platform fee %</t>
  </si>
  <si>
    <t>Payment fee %</t>
  </si>
  <si>
    <t>Fixed fee per order</t>
  </si>
  <si>
    <t>Ad cost per sale</t>
  </si>
  <si>
    <t>Fees</t>
  </si>
  <si>
    <t>Net profit</t>
  </si>
  <si>
    <t>Net margin</t>
  </si>
  <si>
    <t>Break-even price</t>
  </si>
  <si>
    <t>Price at target margin</t>
  </si>
  <si>
    <t>Ceramic mug</t>
  </si>
  <si>
    <t>Linen tote</t>
  </si>
  <si>
    <t>Candle 8 oz</t>
  </si>
  <si>
    <t>Sticker pack</t>
  </si>
  <si>
    <t>Item</t>
  </si>
  <si>
    <t>Value</t>
  </si>
  <si>
    <t>Notes</t>
  </si>
  <si>
    <t>Targets</t>
  </si>
  <si>
    <t>Target net margin</t>
  </si>
  <si>
    <t>Profit after all fees, shipping and ads.</t>
  </si>
  <si>
    <t>Check</t>
  </si>
  <si>
    <t>Products losing money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</si>
</sst>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0" fontId="6" fillId="0" borderId="0" xfId="0" applyFont="1" applyAlignment="1">
      <alignment wrapText="1"/>
    </xf>
    <xf numFmtId="3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3" width="14" customWidth="1"/>
    <col min="4" max="4" width="16" customWidth="1"/>
    <col min="5" max="5" width="17" customWidth="1"/>
    <col min="6" max="6" width="16" customWidth="1"/>
    <col min="7" max="7" width="22" customWidth="1"/>
    <col min="8" max="8" width="19" customWidth="1"/>
    <col min="9" max="10" width="14" customWidth="1"/>
    <col min="11" max="11" width="13" customWidth="1"/>
    <col min="12" max="12" width="19" customWidth="1"/>
    <col min="13" max="13" width="25" customWidth="1"/>
  </cols>
  <sheetData>
    <row r="1" ht="22" customHeight="1" spans="1:13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  <c r="M1" s="10" t="s">
        <v>25</v>
      </c>
    </row>
    <row r="2" spans="1:13" x14ac:dyDescent="0.25">
      <c r="A2" t="s">
        <v>26</v>
      </c>
      <c r="B2" s="11">
        <v>24</v>
      </c>
      <c r="C2" s="11">
        <v>6.5</v>
      </c>
      <c r="D2" s="11">
        <v>5.8</v>
      </c>
      <c r="E2" s="12">
        <v>0.065</v>
      </c>
      <c r="F2" s="12">
        <v>0.03</v>
      </c>
      <c r="G2" s="11">
        <v>0.3</v>
      </c>
      <c r="H2" s="11">
        <v>3</v>
      </c>
      <c r="I2" s="13">
        <f>IF($A2="","",ROUND(((B2*(E2+F2))+G2),2))</f>
        <v>2.58</v>
      </c>
      <c r="J2" s="13">
        <f>IF($A2="","",((((B2-C2)-D2)-I2)-H2))</f>
        <v>6.119999999999999</v>
      </c>
      <c r="K2" s="14">
        <f>IF($A2="","",IFERROR((J2/B2),0))</f>
        <v>0.25499999999999995</v>
      </c>
      <c r="L2" s="13">
        <f>IF($A2="","",IFERROR(ROUND(((((C2+D2)+G2)+H2)/((1-E2)-F2)),2),0))</f>
        <v>17.24</v>
      </c>
      <c r="M2" s="13">
        <f>IF($A2="","",IFERROR((CEILING(((((C2+D2)+G2)+H2)/(((1-E2)-F2)-'Settings'!$B$3)),1)-0.01),0))</f>
        <v>23.99</v>
      </c>
    </row>
    <row r="3" spans="1:13" x14ac:dyDescent="0.25">
      <c r="A3" t="s">
        <v>27</v>
      </c>
      <c r="B3" s="11">
        <v>38</v>
      </c>
      <c r="C3" s="11">
        <v>11</v>
      </c>
      <c r="D3" s="11">
        <v>4.9</v>
      </c>
      <c r="E3" s="12">
        <v>0.065</v>
      </c>
      <c r="F3" s="12">
        <v>0.03</v>
      </c>
      <c r="G3" s="11">
        <v>0.3</v>
      </c>
      <c r="H3" s="11">
        <v>6</v>
      </c>
      <c r="I3" s="13">
        <f>IF($A3="","",ROUND(((B3*(E3+F3))+G3),2))</f>
        <v>3.91</v>
      </c>
      <c r="J3" s="13">
        <f>IF($A3="","",((((B3-C3)-D3)-I3)-H3))</f>
        <v>12.190000000000001</v>
      </c>
      <c r="K3" s="14">
        <f>IF($A3="","",IFERROR((J3/B3),0))</f>
        <v>0.32078947368421057</v>
      </c>
      <c r="L3" s="13">
        <f>IF($A3="","",IFERROR(ROUND(((((C3+D3)+G3)+H3)/((1-E3)-F3)),2),0))</f>
        <v>24.53</v>
      </c>
      <c r="M3" s="13">
        <f>IF($A3="","",IFERROR((CEILING(((((C3+D3)+G3)+H3)/(((1-E3)-F3)-'Settings'!$B$3)),1)-0.01),0))</f>
        <v>33.99</v>
      </c>
    </row>
    <row r="4" spans="1:13" x14ac:dyDescent="0.25">
      <c r="A4" t="s">
        <v>28</v>
      </c>
      <c r="B4" s="11">
        <v>28</v>
      </c>
      <c r="C4" s="11">
        <v>7.2</v>
      </c>
      <c r="D4" s="11">
        <v>6.4</v>
      </c>
      <c r="E4" s="12">
        <v>0.15</v>
      </c>
      <c r="F4" s="12">
        <v>0</v>
      </c>
      <c r="G4" s="11">
        <v>0</v>
      </c>
      <c r="H4" s="11">
        <v>4.5</v>
      </c>
      <c r="I4" s="13">
        <f>IF($A4="","",ROUND(((B4*(E4+F4))+G4),2))</f>
        <v>4.2</v>
      </c>
      <c r="J4" s="13">
        <f>IF($A4="","",((((B4-C4)-D4)-I4)-H4))</f>
        <v>5.699999999999999</v>
      </c>
      <c r="K4" s="14">
        <f>IF($A4="","",IFERROR((J4/B4),0))</f>
        <v>0.20357142857142854</v>
      </c>
      <c r="L4" s="13">
        <f>IF($A4="","",IFERROR(ROUND(((((C4+D4)+G4)+H4)/((1-E4)-F4)),2),0))</f>
        <v>21.29</v>
      </c>
      <c r="M4" s="13">
        <f>IF($A4="","",IFERROR((CEILING(((((C4+D4)+G4)+H4)/(((1-E4)-F4)-'Settings'!$B$3)),1)-0.01),0))</f>
        <v>30.99</v>
      </c>
    </row>
    <row r="5" spans="1:13" x14ac:dyDescent="0.25">
      <c r="A5" t="s">
        <v>29</v>
      </c>
      <c r="B5" s="11">
        <v>9</v>
      </c>
      <c r="C5" s="11">
        <v>1.6</v>
      </c>
      <c r="D5" s="11">
        <v>1.1</v>
      </c>
      <c r="E5" s="12">
        <v>0.065</v>
      </c>
      <c r="F5" s="12">
        <v>0.03</v>
      </c>
      <c r="G5" s="11">
        <v>0.3</v>
      </c>
      <c r="H5" s="11">
        <v>1.5</v>
      </c>
      <c r="I5" s="13">
        <f>IF($A5="","",ROUND(((B5*(E5+F5))+G5),2))</f>
        <v>1.16</v>
      </c>
      <c r="J5" s="13">
        <f>IF($A5="","",((((B5-C5)-D5)-I5)-H5))</f>
        <v>3.6400000000000006</v>
      </c>
      <c r="K5" s="14">
        <f>IF($A5="","",IFERROR((J5/B5),0))</f>
        <v>0.4044444444444445</v>
      </c>
      <c r="L5" s="13">
        <f>IF($A5="","",IFERROR(ROUND(((((C5+D5)+G5)+H5)/((1-E5)-F5)),2),0))</f>
        <v>4.97</v>
      </c>
      <c r="M5" s="13">
        <f>IF($A5="","",IFERROR((CEILING(((((C5+D5)+G5)+H5)/(((1-E5)-F5)-'Settings'!$B$3)),1)-0.01),0))</f>
        <v>6.99</v>
      </c>
    </row>
    <row r="6" spans="1:13" x14ac:dyDescent="0.25">
      <c r="B6" s="11"/>
      <c r="C6" s="11"/>
      <c r="D6" s="11"/>
      <c r="E6" s="12"/>
      <c r="F6" s="12"/>
      <c r="G6" s="11"/>
      <c r="H6" s="11"/>
      <c r="I6" s="13" t="str">
        <f>IF($A6="","",ROUND(((B6*(E6+F6))+G6),2))</f>
        <v/>
      </c>
      <c r="J6" s="13" t="str">
        <f>IF($A6="","",((((B6-C6)-D6)-I6)-H6))</f>
        <v/>
      </c>
      <c r="K6" s="14" t="str">
        <f>IF($A6="","",IFERROR((J6/B6),0))</f>
        <v/>
      </c>
      <c r="L6" s="13" t="str">
        <f>IF($A6="","",IFERROR(ROUND(((((C6+D6)+G6)+H6)/((1-E6)-F6)),2),0))</f>
        <v/>
      </c>
      <c r="M6" s="13" t="str">
        <f>IF($A6="","",IFERROR((CEILING(((((C6+D6)+G6)+H6)/(((1-E6)-F6)-'Settings'!$B$3)),1)-0.01),0))</f>
        <v/>
      </c>
    </row>
    <row r="7" spans="1:13" x14ac:dyDescent="0.25">
      <c r="B7" s="11"/>
      <c r="C7" s="11"/>
      <c r="D7" s="11"/>
      <c r="E7" s="12"/>
      <c r="F7" s="12"/>
      <c r="G7" s="11"/>
      <c r="H7" s="11"/>
      <c r="I7" s="13" t="str">
        <f>IF($A7="","",ROUND(((B7*(E7+F7))+G7),2))</f>
        <v/>
      </c>
      <c r="J7" s="13" t="str">
        <f>IF($A7="","",((((B7-C7)-D7)-I7)-H7))</f>
        <v/>
      </c>
      <c r="K7" s="14" t="str">
        <f>IF($A7="","",IFERROR((J7/B7),0))</f>
        <v/>
      </c>
      <c r="L7" s="13" t="str">
        <f>IF($A7="","",IFERROR(ROUND(((((C7+D7)+G7)+H7)/((1-E7)-F7)),2),0))</f>
        <v/>
      </c>
      <c r="M7" s="13" t="str">
        <f>IF($A7="","",IFERROR((CEILING(((((C7+D7)+G7)+H7)/(((1-E7)-F7)-'Settings'!$B$3)),1)-0.01),0))</f>
        <v/>
      </c>
    </row>
    <row r="8" spans="1:13" x14ac:dyDescent="0.25">
      <c r="B8" s="11"/>
      <c r="C8" s="11"/>
      <c r="D8" s="11"/>
      <c r="E8" s="12"/>
      <c r="F8" s="12"/>
      <c r="G8" s="11"/>
      <c r="H8" s="11"/>
      <c r="I8" s="13" t="str">
        <f>IF($A8="","",ROUND(((B8*(E8+F8))+G8),2))</f>
        <v/>
      </c>
      <c r="J8" s="13" t="str">
        <f>IF($A8="","",((((B8-C8)-D8)-I8)-H8))</f>
        <v/>
      </c>
      <c r="K8" s="14" t="str">
        <f>IF($A8="","",IFERROR((J8/B8),0))</f>
        <v/>
      </c>
      <c r="L8" s="13" t="str">
        <f>IF($A8="","",IFERROR(ROUND(((((C8+D8)+G8)+H8)/((1-E8)-F8)),2),0))</f>
        <v/>
      </c>
      <c r="M8" s="13" t="str">
        <f>IF($A8="","",IFERROR((CEILING(((((C8+D8)+G8)+H8)/(((1-E8)-F8)-'Settings'!$B$3)),1)-0.01),0))</f>
        <v/>
      </c>
    </row>
    <row r="9" spans="1:13" x14ac:dyDescent="0.25">
      <c r="B9" s="11"/>
      <c r="C9" s="11"/>
      <c r="D9" s="11"/>
      <c r="E9" s="12"/>
      <c r="F9" s="12"/>
      <c r="G9" s="11"/>
      <c r="H9" s="11"/>
      <c r="I9" s="13" t="str">
        <f>IF($A9="","",ROUND(((B9*(E9+F9))+G9),2))</f>
        <v/>
      </c>
      <c r="J9" s="13" t="str">
        <f>IF($A9="","",((((B9-C9)-D9)-I9)-H9))</f>
        <v/>
      </c>
      <c r="K9" s="14" t="str">
        <f>IF($A9="","",IFERROR((J9/B9),0))</f>
        <v/>
      </c>
      <c r="L9" s="13" t="str">
        <f>IF($A9="","",IFERROR(ROUND(((((C9+D9)+G9)+H9)/((1-E9)-F9)),2),0))</f>
        <v/>
      </c>
      <c r="M9" s="13" t="str">
        <f>IF($A9="","",IFERROR((CEILING(((((C9+D9)+G9)+H9)/(((1-E9)-F9)-'Settings'!$B$3)),1)-0.01),0))</f>
        <v/>
      </c>
    </row>
    <row r="10" spans="1:13" x14ac:dyDescent="0.25">
      <c r="B10" s="11"/>
      <c r="C10" s="11"/>
      <c r="D10" s="11"/>
      <c r="E10" s="12"/>
      <c r="F10" s="12"/>
      <c r="G10" s="11"/>
      <c r="H10" s="11"/>
      <c r="I10" s="13" t="str">
        <f>IF($A10="","",ROUND(((B10*(E10+F10))+G10),2))</f>
        <v/>
      </c>
      <c r="J10" s="13" t="str">
        <f>IF($A10="","",((((B10-C10)-D10)-I10)-H10))</f>
        <v/>
      </c>
      <c r="K10" s="14" t="str">
        <f>IF($A10="","",IFERROR((J10/B10),0))</f>
        <v/>
      </c>
      <c r="L10" s="13" t="str">
        <f>IF($A10="","",IFERROR(ROUND(((((C10+D10)+G10)+H10)/((1-E10)-F10)),2),0))</f>
        <v/>
      </c>
      <c r="M10" s="13" t="str">
        <f>IF($A10="","",IFERROR((CEILING(((((C10+D10)+G10)+H10)/(((1-E10)-F10)-'Settings'!$B$3)),1)-0.01),0))</f>
        <v/>
      </c>
    </row>
    <row r="11" spans="1:13" x14ac:dyDescent="0.25">
      <c r="B11" s="11"/>
      <c r="C11" s="11"/>
      <c r="D11" s="11"/>
      <c r="E11" s="12"/>
      <c r="F11" s="12"/>
      <c r="G11" s="11"/>
      <c r="H11" s="11"/>
      <c r="I11" s="13" t="str">
        <f>IF($A11="","",ROUND(((B11*(E11+F11))+G11),2))</f>
        <v/>
      </c>
      <c r="J11" s="13" t="str">
        <f>IF($A11="","",((((B11-C11)-D11)-I11)-H11))</f>
        <v/>
      </c>
      <c r="K11" s="14" t="str">
        <f>IF($A11="","",IFERROR((J11/B11),0))</f>
        <v/>
      </c>
      <c r="L11" s="13" t="str">
        <f>IF($A11="","",IFERROR(ROUND(((((C11+D11)+G11)+H11)/((1-E11)-F11)),2),0))</f>
        <v/>
      </c>
      <c r="M11" s="13" t="str">
        <f>IF($A11="","",IFERROR((CEILING(((((C11+D11)+G11)+H11)/(((1-E11)-F11)-'Settings'!$B$3)),1)-0.01),0))</f>
        <v/>
      </c>
    </row>
    <row r="12" spans="1:13" x14ac:dyDescent="0.25">
      <c r="B12" s="11"/>
      <c r="C12" s="11"/>
      <c r="D12" s="11"/>
      <c r="E12" s="12"/>
      <c r="F12" s="12"/>
      <c r="G12" s="11"/>
      <c r="H12" s="11"/>
      <c r="I12" s="13" t="str">
        <f>IF($A12="","",ROUND(((B12*(E12+F12))+G12),2))</f>
        <v/>
      </c>
      <c r="J12" s="13" t="str">
        <f>IF($A12="","",((((B12-C12)-D12)-I12)-H12))</f>
        <v/>
      </c>
      <c r="K12" s="14" t="str">
        <f>IF($A12="","",IFERROR((J12/B12),0))</f>
        <v/>
      </c>
      <c r="L12" s="13" t="str">
        <f>IF($A12="","",IFERROR(ROUND(((((C12+D12)+G12)+H12)/((1-E12)-F12)),2),0))</f>
        <v/>
      </c>
      <c r="M12" s="13" t="str">
        <f>IF($A12="","",IFERROR((CEILING(((((C12+D12)+G12)+H12)/(((1-E12)-F12)-'Settings'!$B$3)),1)-0.01),0))</f>
        <v/>
      </c>
    </row>
    <row r="13" spans="1:13" x14ac:dyDescent="0.25">
      <c r="B13" s="11"/>
      <c r="C13" s="11"/>
      <c r="D13" s="11"/>
      <c r="E13" s="12"/>
      <c r="F13" s="12"/>
      <c r="G13" s="11"/>
      <c r="H13" s="11"/>
      <c r="I13" s="13" t="str">
        <f>IF($A13="","",ROUND(((B13*(E13+F13))+G13),2))</f>
        <v/>
      </c>
      <c r="J13" s="13" t="str">
        <f>IF($A13="","",((((B13-C13)-D13)-I13)-H13))</f>
        <v/>
      </c>
      <c r="K13" s="14" t="str">
        <f>IF($A13="","",IFERROR((J13/B13),0))</f>
        <v/>
      </c>
      <c r="L13" s="13" t="str">
        <f>IF($A13="","",IFERROR(ROUND(((((C13+D13)+G13)+H13)/((1-E13)-F13)),2),0))</f>
        <v/>
      </c>
      <c r="M13" s="13" t="str">
        <f>IF($A13="","",IFERROR((CEILING(((((C13+D13)+G13)+H13)/(((1-E13)-F13)-'Settings'!$B$3)),1)-0.01),0))</f>
        <v/>
      </c>
    </row>
    <row r="14" spans="1:13" x14ac:dyDescent="0.25">
      <c r="B14" s="11"/>
      <c r="C14" s="11"/>
      <c r="D14" s="11"/>
      <c r="E14" s="12"/>
      <c r="F14" s="12"/>
      <c r="G14" s="11"/>
      <c r="H14" s="11"/>
      <c r="I14" s="13" t="str">
        <f>IF($A14="","",ROUND(((B14*(E14+F14))+G14),2))</f>
        <v/>
      </c>
      <c r="J14" s="13" t="str">
        <f>IF($A14="","",((((B14-C14)-D14)-I14)-H14))</f>
        <v/>
      </c>
      <c r="K14" s="14" t="str">
        <f>IF($A14="","",IFERROR((J14/B14),0))</f>
        <v/>
      </c>
      <c r="L14" s="13" t="str">
        <f>IF($A14="","",IFERROR(ROUND(((((C14+D14)+G14)+H14)/((1-E14)-F14)),2),0))</f>
        <v/>
      </c>
      <c r="M14" s="13" t="str">
        <f>IF($A14="","",IFERROR((CEILING(((((C14+D14)+G14)+H14)/(((1-E14)-F14)-'Settings'!$B$3)),1)-0.01),0))</f>
        <v/>
      </c>
    </row>
    <row r="15" spans="1:13" x14ac:dyDescent="0.25">
      <c r="B15" s="11"/>
      <c r="C15" s="11"/>
      <c r="D15" s="11"/>
      <c r="E15" s="12"/>
      <c r="F15" s="12"/>
      <c r="G15" s="11"/>
      <c r="H15" s="11"/>
      <c r="I15" s="13" t="str">
        <f>IF($A15="","",ROUND(((B15*(E15+F15))+G15),2))</f>
        <v/>
      </c>
      <c r="J15" s="13" t="str">
        <f>IF($A15="","",((((B15-C15)-D15)-I15)-H15))</f>
        <v/>
      </c>
      <c r="K15" s="14" t="str">
        <f>IF($A15="","",IFERROR((J15/B15),0))</f>
        <v/>
      </c>
      <c r="L15" s="13" t="str">
        <f>IF($A15="","",IFERROR(ROUND(((((C15+D15)+G15)+H15)/((1-E15)-F15)),2),0))</f>
        <v/>
      </c>
      <c r="M15" s="13" t="str">
        <f>IF($A15="","",IFERROR((CEILING(((((C15+D15)+G15)+H15)/(((1-E15)-F15)-'Settings'!$B$3)),1)-0.01),0))</f>
        <v/>
      </c>
    </row>
    <row r="16" spans="1:13" x14ac:dyDescent="0.25">
      <c r="B16" s="11"/>
      <c r="C16" s="11"/>
      <c r="D16" s="11"/>
      <c r="E16" s="12"/>
      <c r="F16" s="12"/>
      <c r="G16" s="11"/>
      <c r="H16" s="11"/>
      <c r="I16" s="13" t="str">
        <f>IF($A16="","",ROUND(((B16*(E16+F16))+G16),2))</f>
        <v/>
      </c>
      <c r="J16" s="13" t="str">
        <f>IF($A16="","",((((B16-C16)-D16)-I16)-H16))</f>
        <v/>
      </c>
      <c r="K16" s="14" t="str">
        <f>IF($A16="","",IFERROR((J16/B16),0))</f>
        <v/>
      </c>
      <c r="L16" s="13" t="str">
        <f>IF($A16="","",IFERROR(ROUND(((((C16+D16)+G16)+H16)/((1-E16)-F16)),2),0))</f>
        <v/>
      </c>
      <c r="M16" s="13" t="str">
        <f>IF($A16="","",IFERROR((CEILING(((((C16+D16)+G16)+H16)/(((1-E16)-F16)-'Settings'!$B$3)),1)-0.01),0))</f>
        <v/>
      </c>
    </row>
    <row r="17" spans="1:13" x14ac:dyDescent="0.25">
      <c r="B17" s="11"/>
      <c r="C17" s="11"/>
      <c r="D17" s="11"/>
      <c r="E17" s="12"/>
      <c r="F17" s="12"/>
      <c r="G17" s="11"/>
      <c r="H17" s="11"/>
      <c r="I17" s="13" t="str">
        <f>IF($A17="","",ROUND(((B17*(E17+F17))+G17),2))</f>
        <v/>
      </c>
      <c r="J17" s="13" t="str">
        <f>IF($A17="","",((((B17-C17)-D17)-I17)-H17))</f>
        <v/>
      </c>
      <c r="K17" s="14" t="str">
        <f>IF($A17="","",IFERROR((J17/B17),0))</f>
        <v/>
      </c>
      <c r="L17" s="13" t="str">
        <f>IF($A17="","",IFERROR(ROUND(((((C17+D17)+G17)+H17)/((1-E17)-F17)),2),0))</f>
        <v/>
      </c>
      <c r="M17" s="13" t="str">
        <f>IF($A17="","",IFERROR((CEILING(((((C17+D17)+G17)+H17)/(((1-E17)-F17)-'Settings'!$B$3)),1)-0.01),0))</f>
        <v/>
      </c>
    </row>
    <row r="18" spans="1:13" x14ac:dyDescent="0.25">
      <c r="B18" s="11"/>
      <c r="C18" s="11"/>
      <c r="D18" s="11"/>
      <c r="E18" s="12"/>
      <c r="F18" s="12"/>
      <c r="G18" s="11"/>
      <c r="H18" s="11"/>
      <c r="I18" s="13" t="str">
        <f>IF($A18="","",ROUND(((B18*(E18+F18))+G18),2))</f>
        <v/>
      </c>
      <c r="J18" s="13" t="str">
        <f>IF($A18="","",((((B18-C18)-D18)-I18)-H18))</f>
        <v/>
      </c>
      <c r="K18" s="14" t="str">
        <f>IF($A18="","",IFERROR((J18/B18),0))</f>
        <v/>
      </c>
      <c r="L18" s="13" t="str">
        <f>IF($A18="","",IFERROR(ROUND(((((C18+D18)+G18)+H18)/((1-E18)-F18)),2),0))</f>
        <v/>
      </c>
      <c r="M18" s="13" t="str">
        <f>IF($A18="","",IFERROR((CEILING(((((C18+D18)+G18)+H18)/(((1-E18)-F18)-'Settings'!$B$3)),1)-0.01),0))</f>
        <v/>
      </c>
    </row>
    <row r="19" spans="1:13" x14ac:dyDescent="0.25">
      <c r="B19" s="11"/>
      <c r="C19" s="11"/>
      <c r="D19" s="11"/>
      <c r="E19" s="12"/>
      <c r="F19" s="12"/>
      <c r="G19" s="11"/>
      <c r="H19" s="11"/>
      <c r="I19" s="13" t="str">
        <f>IF($A19="","",ROUND(((B19*(E19+F19))+G19),2))</f>
        <v/>
      </c>
      <c r="J19" s="13" t="str">
        <f>IF($A19="","",((((B19-C19)-D19)-I19)-H19))</f>
        <v/>
      </c>
      <c r="K19" s="14" t="str">
        <f>IF($A19="","",IFERROR((J19/B19),0))</f>
        <v/>
      </c>
      <c r="L19" s="13" t="str">
        <f>IF($A19="","",IFERROR(ROUND(((((C19+D19)+G19)+H19)/((1-E19)-F19)),2),0))</f>
        <v/>
      </c>
      <c r="M19" s="13" t="str">
        <f>IF($A19="","",IFERROR((CEILING(((((C19+D19)+G19)+H19)/(((1-E19)-F19)-'Settings'!$B$3)),1)-0.01),0))</f>
        <v/>
      </c>
    </row>
    <row r="20" spans="1:13" x14ac:dyDescent="0.25">
      <c r="B20" s="11"/>
      <c r="C20" s="11"/>
      <c r="D20" s="11"/>
      <c r="E20" s="12"/>
      <c r="F20" s="12"/>
      <c r="G20" s="11"/>
      <c r="H20" s="11"/>
      <c r="I20" s="13" t="str">
        <f>IF($A20="","",ROUND(((B20*(E20+F20))+G20),2))</f>
        <v/>
      </c>
      <c r="J20" s="13" t="str">
        <f>IF($A20="","",((((B20-C20)-D20)-I20)-H20))</f>
        <v/>
      </c>
      <c r="K20" s="14" t="str">
        <f>IF($A20="","",IFERROR((J20/B20),0))</f>
        <v/>
      </c>
      <c r="L20" s="13" t="str">
        <f>IF($A20="","",IFERROR(ROUND(((((C20+D20)+G20)+H20)/((1-E20)-F20)),2),0))</f>
        <v/>
      </c>
      <c r="M20" s="13" t="str">
        <f>IF($A20="","",IFERROR((CEILING(((((C20+D20)+G20)+H20)/(((1-E20)-F20)-'Settings'!$B$3)),1)-0.01),0))</f>
        <v/>
      </c>
    </row>
    <row r="21" spans="1:13" x14ac:dyDescent="0.25">
      <c r="B21" s="11"/>
      <c r="C21" s="11"/>
      <c r="D21" s="11"/>
      <c r="E21" s="12"/>
      <c r="F21" s="12"/>
      <c r="G21" s="11"/>
      <c r="H21" s="11"/>
      <c r="I21" s="13" t="str">
        <f>IF($A21="","",ROUND(((B21*(E21+F21))+G21),2))</f>
        <v/>
      </c>
      <c r="J21" s="13" t="str">
        <f>IF($A21="","",((((B21-C21)-D21)-I21)-H21))</f>
        <v/>
      </c>
      <c r="K21" s="14" t="str">
        <f>IF($A21="","",IFERROR((J21/B21),0))</f>
        <v/>
      </c>
      <c r="L21" s="13" t="str">
        <f>IF($A21="","",IFERROR(ROUND(((((C21+D21)+G21)+H21)/((1-E21)-F21)),2),0))</f>
        <v/>
      </c>
      <c r="M21" s="13" t="str">
        <f>IF($A21="","",IFERROR((CEILING(((((C21+D21)+G21)+H21)/(((1-E21)-F21)-'Settings'!$B$3)),1)-0.01),0))</f>
        <v/>
      </c>
    </row>
    <row r="22" spans="1:13" x14ac:dyDescent="0.25">
      <c r="B22" s="11"/>
      <c r="C22" s="11"/>
      <c r="D22" s="11"/>
      <c r="E22" s="12"/>
      <c r="F22" s="12"/>
      <c r="G22" s="11"/>
      <c r="H22" s="11"/>
      <c r="I22" s="13" t="str">
        <f>IF($A22="","",ROUND(((B22*(E22+F22))+G22),2))</f>
        <v/>
      </c>
      <c r="J22" s="13" t="str">
        <f>IF($A22="","",((((B22-C22)-D22)-I22)-H22))</f>
        <v/>
      </c>
      <c r="K22" s="14" t="str">
        <f>IF($A22="","",IFERROR((J22/B22),0))</f>
        <v/>
      </c>
      <c r="L22" s="13" t="str">
        <f>IF($A22="","",IFERROR(ROUND(((((C22+D22)+G22)+H22)/((1-E22)-F22)),2),0))</f>
        <v/>
      </c>
      <c r="M22" s="13" t="str">
        <f>IF($A22="","",IFERROR((CEILING(((((C22+D22)+G22)+H22)/(((1-E22)-F22)-'Settings'!$B$3)),1)-0.01),0))</f>
        <v/>
      </c>
    </row>
    <row r="23" spans="1:13" x14ac:dyDescent="0.25">
      <c r="B23" s="11"/>
      <c r="C23" s="11"/>
      <c r="D23" s="11"/>
      <c r="E23" s="12"/>
      <c r="F23" s="12"/>
      <c r="G23" s="11"/>
      <c r="H23" s="11"/>
      <c r="I23" s="13" t="str">
        <f>IF($A23="","",ROUND(((B23*(E23+F23))+G23),2))</f>
        <v/>
      </c>
      <c r="J23" s="13" t="str">
        <f>IF($A23="","",((((B23-C23)-D23)-I23)-H23))</f>
        <v/>
      </c>
      <c r="K23" s="14" t="str">
        <f>IF($A23="","",IFERROR((J23/B23),0))</f>
        <v/>
      </c>
      <c r="L23" s="13" t="str">
        <f>IF($A23="","",IFERROR(ROUND(((((C23+D23)+G23)+H23)/((1-E23)-F23)),2),0))</f>
        <v/>
      </c>
      <c r="M23" s="13" t="str">
        <f>IF($A23="","",IFERROR((CEILING(((((C23+D23)+G23)+H23)/(((1-E23)-F23)-'Settings'!$B$3)),1)-0.01),0))</f>
        <v/>
      </c>
    </row>
    <row r="24" spans="1:13" x14ac:dyDescent="0.25">
      <c r="B24" s="11"/>
      <c r="C24" s="11"/>
      <c r="D24" s="11"/>
      <c r="E24" s="12"/>
      <c r="F24" s="12"/>
      <c r="G24" s="11"/>
      <c r="H24" s="11"/>
      <c r="I24" s="13" t="str">
        <f>IF($A24="","",ROUND(((B24*(E24+F24))+G24),2))</f>
        <v/>
      </c>
      <c r="J24" s="13" t="str">
        <f>IF($A24="","",((((B24-C24)-D24)-I24)-H24))</f>
        <v/>
      </c>
      <c r="K24" s="14" t="str">
        <f>IF($A24="","",IFERROR((J24/B24),0))</f>
        <v/>
      </c>
      <c r="L24" s="13" t="str">
        <f>IF($A24="","",IFERROR(ROUND(((((C24+D24)+G24)+H24)/((1-E24)-F24)),2),0))</f>
        <v/>
      </c>
      <c r="M24" s="13" t="str">
        <f>IF($A24="","",IFERROR((CEILING(((((C24+D24)+G24)+H24)/(((1-E24)-F24)-'Settings'!$B$3)),1)-0.01),0))</f>
        <v/>
      </c>
    </row>
    <row r="25" spans="1:13" x14ac:dyDescent="0.25">
      <c r="B25" s="11"/>
      <c r="C25" s="11"/>
      <c r="D25" s="11"/>
      <c r="E25" s="12"/>
      <c r="F25" s="12"/>
      <c r="G25" s="11"/>
      <c r="H25" s="11"/>
      <c r="I25" s="13" t="str">
        <f>IF($A25="","",ROUND(((B25*(E25+F25))+G25),2))</f>
        <v/>
      </c>
      <c r="J25" s="13" t="str">
        <f>IF($A25="","",((((B25-C25)-D25)-I25)-H25))</f>
        <v/>
      </c>
      <c r="K25" s="14" t="str">
        <f>IF($A25="","",IFERROR((J25/B25),0))</f>
        <v/>
      </c>
      <c r="L25" s="13" t="str">
        <f>IF($A25="","",IFERROR(ROUND(((((C25+D25)+G25)+H25)/((1-E25)-F25)),2),0))</f>
        <v/>
      </c>
      <c r="M25" s="13" t="str">
        <f>IF($A25="","",IFERROR((CEILING(((((C25+D25)+G25)+H25)/(((1-E25)-F25)-'Settings'!$B$3)),1)-0.01),0))</f>
        <v/>
      </c>
    </row>
    <row r="26" spans="1:13" x14ac:dyDescent="0.25">
      <c r="B26" s="11"/>
      <c r="C26" s="11"/>
      <c r="D26" s="11"/>
      <c r="E26" s="12"/>
      <c r="F26" s="12"/>
      <c r="G26" s="11"/>
      <c r="H26" s="11"/>
      <c r="I26" s="13" t="str">
        <f>IF($A26="","",ROUND(((B26*(E26+F26))+G26),2))</f>
        <v/>
      </c>
      <c r="J26" s="13" t="str">
        <f>IF($A26="","",((((B26-C26)-D26)-I26)-H26))</f>
        <v/>
      </c>
      <c r="K26" s="14" t="str">
        <f>IF($A26="","",IFERROR((J26/B26),0))</f>
        <v/>
      </c>
      <c r="L26" s="13" t="str">
        <f>IF($A26="","",IFERROR(ROUND(((((C26+D26)+G26)+H26)/((1-E26)-F26)),2),0))</f>
        <v/>
      </c>
      <c r="M26" s="13" t="str">
        <f>IF($A26="","",IFERROR((CEILING(((((C26+D26)+G26)+H26)/(((1-E26)-F26)-'Settings'!$B$3)),1)-0.01),0))</f>
        <v/>
      </c>
    </row>
    <row r="27" spans="1:13" x14ac:dyDescent="0.25">
      <c r="B27" s="11"/>
      <c r="C27" s="11"/>
      <c r="D27" s="11"/>
      <c r="E27" s="12"/>
      <c r="F27" s="12"/>
      <c r="G27" s="11"/>
      <c r="H27" s="11"/>
      <c r="I27" s="13" t="str">
        <f>IF($A27="","",ROUND(((B27*(E27+F27))+G27),2))</f>
        <v/>
      </c>
      <c r="J27" s="13" t="str">
        <f>IF($A27="","",((((B27-C27)-D27)-I27)-H27))</f>
        <v/>
      </c>
      <c r="K27" s="14" t="str">
        <f>IF($A27="","",IFERROR((J27/B27),0))</f>
        <v/>
      </c>
      <c r="L27" s="13" t="str">
        <f>IF($A27="","",IFERROR(ROUND(((((C27+D27)+G27)+H27)/((1-E27)-F27)),2),0))</f>
        <v/>
      </c>
      <c r="M27" s="13" t="str">
        <f>IF($A27="","",IFERROR((CEILING(((((C27+D27)+G27)+H27)/(((1-E27)-F27)-'Settings'!$B$3)),1)-0.01),0))</f>
        <v/>
      </c>
    </row>
    <row r="28" spans="1:13" x14ac:dyDescent="0.25">
      <c r="B28" s="11"/>
      <c r="C28" s="11"/>
      <c r="D28" s="11"/>
      <c r="E28" s="12"/>
      <c r="F28" s="12"/>
      <c r="G28" s="11"/>
      <c r="H28" s="11"/>
      <c r="I28" s="13" t="str">
        <f>IF($A28="","",ROUND(((B28*(E28+F28))+G28),2))</f>
        <v/>
      </c>
      <c r="J28" s="13" t="str">
        <f>IF($A28="","",((((B28-C28)-D28)-I28)-H28))</f>
        <v/>
      </c>
      <c r="K28" s="14" t="str">
        <f>IF($A28="","",IFERROR((J28/B28),0))</f>
        <v/>
      </c>
      <c r="L28" s="13" t="str">
        <f>IF($A28="","",IFERROR(ROUND(((((C28+D28)+G28)+H28)/((1-E28)-F28)),2),0))</f>
        <v/>
      </c>
      <c r="M28" s="13" t="str">
        <f>IF($A28="","",IFERROR((CEILING(((((C28+D28)+G28)+H28)/(((1-E28)-F28)-'Settings'!$B$3)),1)-0.01),0))</f>
        <v/>
      </c>
    </row>
    <row r="29" spans="1:13" x14ac:dyDescent="0.25">
      <c r="B29" s="11"/>
      <c r="C29" s="11"/>
      <c r="D29" s="11"/>
      <c r="E29" s="12"/>
      <c r="F29" s="12"/>
      <c r="G29" s="11"/>
      <c r="H29" s="11"/>
      <c r="I29" s="13" t="str">
        <f>IF($A29="","",ROUND(((B29*(E29+F29))+G29),2))</f>
        <v/>
      </c>
      <c r="J29" s="13" t="str">
        <f>IF($A29="","",((((B29-C29)-D29)-I29)-H29))</f>
        <v/>
      </c>
      <c r="K29" s="14" t="str">
        <f>IF($A29="","",IFERROR((J29/B29),0))</f>
        <v/>
      </c>
      <c r="L29" s="13" t="str">
        <f>IF($A29="","",IFERROR(ROUND(((((C29+D29)+G29)+H29)/((1-E29)-F29)),2),0))</f>
        <v/>
      </c>
      <c r="M29" s="13" t="str">
        <f>IF($A29="","",IFERROR((CEILING(((((C29+D29)+G29)+H29)/(((1-E29)-F29)-'Settings'!$B$3)),1)-0.01),0))</f>
        <v/>
      </c>
    </row>
    <row r="30" spans="1:13" x14ac:dyDescent="0.25">
      <c r="B30" s="11"/>
      <c r="C30" s="11"/>
      <c r="D30" s="11"/>
      <c r="E30" s="12"/>
      <c r="F30" s="12"/>
      <c r="G30" s="11"/>
      <c r="H30" s="11"/>
      <c r="I30" s="13" t="str">
        <f>IF($A30="","",ROUND(((B30*(E30+F30))+G30),2))</f>
        <v/>
      </c>
      <c r="J30" s="13" t="str">
        <f>IF($A30="","",((((B30-C30)-D30)-I30)-H30))</f>
        <v/>
      </c>
      <c r="K30" s="14" t="str">
        <f>IF($A30="","",IFERROR((J30/B30),0))</f>
        <v/>
      </c>
      <c r="L30" s="13" t="str">
        <f>IF($A30="","",IFERROR(ROUND(((((C30+D30)+G30)+H30)/((1-E30)-F30)),2),0))</f>
        <v/>
      </c>
      <c r="M30" s="13" t="str">
        <f>IF($A30="","",IFERROR((CEILING(((((C30+D30)+G30)+H30)/(((1-E30)-F30)-'Settings'!$B$3)),1)-0.01),0))</f>
        <v/>
      </c>
    </row>
    <row r="31" spans="1:13" x14ac:dyDescent="0.25">
      <c r="B31" s="11"/>
      <c r="C31" s="11"/>
      <c r="D31" s="11"/>
      <c r="E31" s="12"/>
      <c r="F31" s="12"/>
      <c r="G31" s="11"/>
      <c r="H31" s="11"/>
      <c r="I31" s="13" t="str">
        <f>IF($A31="","",ROUND(((B31*(E31+F31))+G31),2))</f>
        <v/>
      </c>
      <c r="J31" s="13" t="str">
        <f>IF($A31="","",((((B31-C31)-D31)-I31)-H31))</f>
        <v/>
      </c>
      <c r="K31" s="14" t="str">
        <f>IF($A31="","",IFERROR((J31/B31),0))</f>
        <v/>
      </c>
      <c r="L31" s="13" t="str">
        <f>IF($A31="","",IFERROR(ROUND(((((C31+D31)+G31)+H31)/((1-E31)-F31)),2),0))</f>
        <v/>
      </c>
      <c r="M31" s="13" t="str">
        <f>IF($A31="","",IFERROR((CEILING(((((C31+D31)+G31)+H31)/(((1-E31)-F31)-'Settings'!$B$3)),1)-0.01),0))</f>
        <v/>
      </c>
    </row>
    <row r="32" spans="1:13" x14ac:dyDescent="0.25">
      <c r="B32" s="11"/>
      <c r="C32" s="11"/>
      <c r="D32" s="11"/>
      <c r="E32" s="12"/>
      <c r="F32" s="12"/>
      <c r="G32" s="11"/>
      <c r="H32" s="11"/>
      <c r="I32" s="13" t="str">
        <f>IF($A32="","",ROUND(((B32*(E32+F32))+G32),2))</f>
        <v/>
      </c>
      <c r="J32" s="13" t="str">
        <f>IF($A32="","",((((B32-C32)-D32)-I32)-H32))</f>
        <v/>
      </c>
      <c r="K32" s="14" t="str">
        <f>IF($A32="","",IFERROR((J32/B32),0))</f>
        <v/>
      </c>
      <c r="L32" s="13" t="str">
        <f>IF($A32="","",IFERROR(ROUND(((((C32+D32)+G32)+H32)/((1-E32)-F32)),2),0))</f>
        <v/>
      </c>
      <c r="M32" s="13" t="str">
        <f>IF($A32="","",IFERROR((CEILING(((((C32+D32)+G32)+H32)/(((1-E32)-F32)-'Settings'!$B$3)),1)-0.01),0))</f>
        <v/>
      </c>
    </row>
    <row r="33" spans="1:13" x14ac:dyDescent="0.25">
      <c r="B33" s="11"/>
      <c r="C33" s="11"/>
      <c r="D33" s="11"/>
      <c r="E33" s="12"/>
      <c r="F33" s="12"/>
      <c r="G33" s="11"/>
      <c r="H33" s="11"/>
      <c r="I33" s="13" t="str">
        <f>IF($A33="","",ROUND(((B33*(E33+F33))+G33),2))</f>
        <v/>
      </c>
      <c r="J33" s="13" t="str">
        <f>IF($A33="","",((((B33-C33)-D33)-I33)-H33))</f>
        <v/>
      </c>
      <c r="K33" s="14" t="str">
        <f>IF($A33="","",IFERROR((J33/B33),0))</f>
        <v/>
      </c>
      <c r="L33" s="13" t="str">
        <f>IF($A33="","",IFERROR(ROUND(((((C33+D33)+G33)+H33)/((1-E33)-F33)),2),0))</f>
        <v/>
      </c>
      <c r="M33" s="13" t="str">
        <f>IF($A33="","",IFERROR((CEILING(((((C33+D33)+G33)+H33)/(((1-E33)-F33)-'Settings'!$B$3)),1)-0.01),0))</f>
        <v/>
      </c>
    </row>
    <row r="34" spans="1:13" x14ac:dyDescent="0.25">
      <c r="B34" s="11"/>
      <c r="C34" s="11"/>
      <c r="D34" s="11"/>
      <c r="E34" s="12"/>
      <c r="F34" s="12"/>
      <c r="G34" s="11"/>
      <c r="H34" s="11"/>
      <c r="I34" s="13" t="str">
        <f>IF($A34="","",ROUND(((B34*(E34+F34))+G34),2))</f>
        <v/>
      </c>
      <c r="J34" s="13" t="str">
        <f>IF($A34="","",((((B34-C34)-D34)-I34)-H34))</f>
        <v/>
      </c>
      <c r="K34" s="14" t="str">
        <f>IF($A34="","",IFERROR((J34/B34),0))</f>
        <v/>
      </c>
      <c r="L34" s="13" t="str">
        <f>IF($A34="","",IFERROR(ROUND(((((C34+D34)+G34)+H34)/((1-E34)-F34)),2),0))</f>
        <v/>
      </c>
      <c r="M34" s="13" t="str">
        <f>IF($A34="","",IFERROR((CEILING(((((C34+D34)+G34)+H34)/(((1-E34)-F34)-'Settings'!$B$3)),1)-0.01),0))</f>
        <v/>
      </c>
    </row>
    <row r="35" spans="1:13" x14ac:dyDescent="0.25">
      <c r="B35" s="11"/>
      <c r="C35" s="11"/>
      <c r="D35" s="11"/>
      <c r="E35" s="12"/>
      <c r="F35" s="12"/>
      <c r="G35" s="11"/>
      <c r="H35" s="11"/>
      <c r="I35" s="13" t="str">
        <f>IF($A35="","",ROUND(((B35*(E35+F35))+G35),2))</f>
        <v/>
      </c>
      <c r="J35" s="13" t="str">
        <f>IF($A35="","",((((B35-C35)-D35)-I35)-H35))</f>
        <v/>
      </c>
      <c r="K35" s="14" t="str">
        <f>IF($A35="","",IFERROR((J35/B35),0))</f>
        <v/>
      </c>
      <c r="L35" s="13" t="str">
        <f>IF($A35="","",IFERROR(ROUND(((((C35+D35)+G35)+H35)/((1-E35)-F35)),2),0))</f>
        <v/>
      </c>
      <c r="M35" s="13" t="str">
        <f>IF($A35="","",IFERROR((CEILING(((((C35+D35)+G35)+H35)/(((1-E35)-F35)-'Settings'!$B$3)),1)-0.01),0))</f>
        <v/>
      </c>
    </row>
    <row r="36" spans="1:13" x14ac:dyDescent="0.25">
      <c r="B36" s="11"/>
      <c r="C36" s="11"/>
      <c r="D36" s="11"/>
      <c r="E36" s="12"/>
      <c r="F36" s="12"/>
      <c r="G36" s="11"/>
      <c r="H36" s="11"/>
      <c r="I36" s="13" t="str">
        <f>IF($A36="","",ROUND(((B36*(E36+F36))+G36),2))</f>
        <v/>
      </c>
      <c r="J36" s="13" t="str">
        <f>IF($A36="","",((((B36-C36)-D36)-I36)-H36))</f>
        <v/>
      </c>
      <c r="K36" s="14" t="str">
        <f>IF($A36="","",IFERROR((J36/B36),0))</f>
        <v/>
      </c>
      <c r="L36" s="13" t="str">
        <f>IF($A36="","",IFERROR(ROUND(((((C36+D36)+G36)+H36)/((1-E36)-F36)),2),0))</f>
        <v/>
      </c>
      <c r="M36" s="13" t="str">
        <f>IF($A36="","",IFERROR((CEILING(((((C36+D36)+G36)+H36)/(((1-E36)-F36)-'Settings'!$B$3)),1)-0.01),0))</f>
        <v/>
      </c>
    </row>
    <row r="37" spans="1:13" x14ac:dyDescent="0.25">
      <c r="B37" s="11"/>
      <c r="C37" s="11"/>
      <c r="D37" s="11"/>
      <c r="E37" s="12"/>
      <c r="F37" s="12"/>
      <c r="G37" s="11"/>
      <c r="H37" s="11"/>
      <c r="I37" s="13" t="str">
        <f>IF($A37="","",ROUND(((B37*(E37+F37))+G37),2))</f>
        <v/>
      </c>
      <c r="J37" s="13" t="str">
        <f>IF($A37="","",((((B37-C37)-D37)-I37)-H37))</f>
        <v/>
      </c>
      <c r="K37" s="14" t="str">
        <f>IF($A37="","",IFERROR((J37/B37),0))</f>
        <v/>
      </c>
      <c r="L37" s="13" t="str">
        <f>IF($A37="","",IFERROR(ROUND(((((C37+D37)+G37)+H37)/((1-E37)-F37)),2),0))</f>
        <v/>
      </c>
      <c r="M37" s="13" t="str">
        <f>IF($A37="","",IFERROR((CEILING(((((C37+D37)+G37)+H37)/(((1-E37)-F37)-'Settings'!$B$3)),1)-0.01),0))</f>
        <v/>
      </c>
    </row>
    <row r="38" spans="1:13" x14ac:dyDescent="0.25">
      <c r="B38" s="11"/>
      <c r="C38" s="11"/>
      <c r="D38" s="11"/>
      <c r="E38" s="12"/>
      <c r="F38" s="12"/>
      <c r="G38" s="11"/>
      <c r="H38" s="11"/>
      <c r="I38" s="13" t="str">
        <f>IF($A38="","",ROUND(((B38*(E38+F38))+G38),2))</f>
        <v/>
      </c>
      <c r="J38" s="13" t="str">
        <f>IF($A38="","",((((B38-C38)-D38)-I38)-H38))</f>
        <v/>
      </c>
      <c r="K38" s="14" t="str">
        <f>IF($A38="","",IFERROR((J38/B38),0))</f>
        <v/>
      </c>
      <c r="L38" s="13" t="str">
        <f>IF($A38="","",IFERROR(ROUND(((((C38+D38)+G38)+H38)/((1-E38)-F38)),2),0))</f>
        <v/>
      </c>
      <c r="M38" s="13" t="str">
        <f>IF($A38="","",IFERROR((CEILING(((((C38+D38)+G38)+H38)/(((1-E38)-F38)-'Settings'!$B$3)),1)-0.01),0))</f>
        <v/>
      </c>
    </row>
    <row r="39" spans="1:13" x14ac:dyDescent="0.25">
      <c r="B39" s="11"/>
      <c r="C39" s="11"/>
      <c r="D39" s="11"/>
      <c r="E39" s="12"/>
      <c r="F39" s="12"/>
      <c r="G39" s="11"/>
      <c r="H39" s="11"/>
      <c r="I39" s="13" t="str">
        <f>IF($A39="","",ROUND(((B39*(E39+F39))+G39),2))</f>
        <v/>
      </c>
      <c r="J39" s="13" t="str">
        <f>IF($A39="","",((((B39-C39)-D39)-I39)-H39))</f>
        <v/>
      </c>
      <c r="K39" s="14" t="str">
        <f>IF($A39="","",IFERROR((J39/B39),0))</f>
        <v/>
      </c>
      <c r="L39" s="13" t="str">
        <f>IF($A39="","",IFERROR(ROUND(((((C39+D39)+G39)+H39)/((1-E39)-F39)),2),0))</f>
        <v/>
      </c>
      <c r="M39" s="13" t="str">
        <f>IF($A39="","",IFERROR((CEILING(((((C39+D39)+G39)+H39)/(((1-E39)-F39)-'Settings'!$B$3)),1)-0.01),0))</f>
        <v/>
      </c>
    </row>
    <row r="40" spans="1:13" x14ac:dyDescent="0.25">
      <c r="B40" s="11"/>
      <c r="C40" s="11"/>
      <c r="D40" s="11"/>
      <c r="E40" s="12"/>
      <c r="F40" s="12"/>
      <c r="G40" s="11"/>
      <c r="H40" s="11"/>
      <c r="I40" s="13" t="str">
        <f>IF($A40="","",ROUND(((B40*(E40+F40))+G40),2))</f>
        <v/>
      </c>
      <c r="J40" s="13" t="str">
        <f>IF($A40="","",((((B40-C40)-D40)-I40)-H40))</f>
        <v/>
      </c>
      <c r="K40" s="14" t="str">
        <f>IF($A40="","",IFERROR((J40/B40),0))</f>
        <v/>
      </c>
      <c r="L40" s="13" t="str">
        <f>IF($A40="","",IFERROR(ROUND(((((C40+D40)+G40)+H40)/((1-E40)-F40)),2),0))</f>
        <v/>
      </c>
      <c r="M40" s="13" t="str">
        <f>IF($A40="","",IFERROR((CEILING(((((C40+D40)+G40)+H40)/(((1-E40)-F40)-'Settings'!$B$3)),1)-0.01),0))</f>
        <v/>
      </c>
    </row>
    <row r="41" spans="1:13" x14ac:dyDescent="0.25">
      <c r="B41" s="11"/>
      <c r="C41" s="11"/>
      <c r="D41" s="11"/>
      <c r="E41" s="12"/>
      <c r="F41" s="12"/>
      <c r="G41" s="11"/>
      <c r="H41" s="11"/>
      <c r="I41" s="13" t="str">
        <f>IF($A41="","",ROUND(((B41*(E41+F41))+G41),2))</f>
        <v/>
      </c>
      <c r="J41" s="13" t="str">
        <f>IF($A41="","",((((B41-C41)-D41)-I41)-H41))</f>
        <v/>
      </c>
      <c r="K41" s="14" t="str">
        <f>IF($A41="","",IFERROR((J41/B41),0))</f>
        <v/>
      </c>
      <c r="L41" s="13" t="str">
        <f>IF($A41="","",IFERROR(ROUND(((((C41+D41)+G41)+H41)/((1-E41)-F41)),2),0))</f>
        <v/>
      </c>
      <c r="M41" s="13" t="str">
        <f>IF($A41="","",IFERROR((CEILING(((((C41+D41)+G41)+H41)/(((1-E41)-F41)-'Settings'!$B$3)),1)-0.01),0))</f>
        <v/>
      </c>
    </row>
    <row r="42" spans="1:13" x14ac:dyDescent="0.25">
      <c r="B42" s="11"/>
      <c r="C42" s="11"/>
      <c r="D42" s="11"/>
      <c r="E42" s="12"/>
      <c r="F42" s="12"/>
      <c r="G42" s="11"/>
      <c r="H42" s="11"/>
      <c r="I42" s="13" t="str">
        <f>IF($A42="","",ROUND(((B42*(E42+F42))+G42),2))</f>
        <v/>
      </c>
      <c r="J42" s="13" t="str">
        <f>IF($A42="","",((((B42-C42)-D42)-I42)-H42))</f>
        <v/>
      </c>
      <c r="K42" s="14" t="str">
        <f>IF($A42="","",IFERROR((J42/B42),0))</f>
        <v/>
      </c>
      <c r="L42" s="13" t="str">
        <f>IF($A42="","",IFERROR(ROUND(((((C42+D42)+G42)+H42)/((1-E42)-F42)),2),0))</f>
        <v/>
      </c>
      <c r="M42" s="13" t="str">
        <f>IF($A42="","",IFERROR((CEILING(((((C42+D42)+G42)+H42)/(((1-E42)-F42)-'Settings'!$B$3)),1)-0.01),0))</f>
        <v/>
      </c>
    </row>
    <row r="43" spans="1:13" x14ac:dyDescent="0.25">
      <c r="B43" s="11"/>
      <c r="C43" s="11"/>
      <c r="D43" s="11"/>
      <c r="E43" s="12"/>
      <c r="F43" s="12"/>
      <c r="G43" s="11"/>
      <c r="H43" s="11"/>
      <c r="I43" s="13" t="str">
        <f>IF($A43="","",ROUND(((B43*(E43+F43))+G43),2))</f>
        <v/>
      </c>
      <c r="J43" s="13" t="str">
        <f>IF($A43="","",((((B43-C43)-D43)-I43)-H43))</f>
        <v/>
      </c>
      <c r="K43" s="14" t="str">
        <f>IF($A43="","",IFERROR((J43/B43),0))</f>
        <v/>
      </c>
      <c r="L43" s="13" t="str">
        <f>IF($A43="","",IFERROR(ROUND(((((C43+D43)+G43)+H43)/((1-E43)-F43)),2),0))</f>
        <v/>
      </c>
      <c r="M43" s="13" t="str">
        <f>IF($A43="","",IFERROR((CEILING(((((C43+D43)+G43)+H43)/(((1-E43)-F43)-'Settings'!$B$3)),1)-0.01),0))</f>
        <v/>
      </c>
    </row>
    <row r="44" spans="1:13" x14ac:dyDescent="0.25">
      <c r="B44" s="11"/>
      <c r="C44" s="11"/>
      <c r="D44" s="11"/>
      <c r="E44" s="12"/>
      <c r="F44" s="12"/>
      <c r="G44" s="11"/>
      <c r="H44" s="11"/>
      <c r="I44" s="13" t="str">
        <f>IF($A44="","",ROUND(((B44*(E44+F44))+G44),2))</f>
        <v/>
      </c>
      <c r="J44" s="13" t="str">
        <f>IF($A44="","",((((B44-C44)-D44)-I44)-H44))</f>
        <v/>
      </c>
      <c r="K44" s="14" t="str">
        <f>IF($A44="","",IFERROR((J44/B44),0))</f>
        <v/>
      </c>
      <c r="L44" s="13" t="str">
        <f>IF($A44="","",IFERROR(ROUND(((((C44+D44)+G44)+H44)/((1-E44)-F44)),2),0))</f>
        <v/>
      </c>
      <c r="M44" s="13" t="str">
        <f>IF($A44="","",IFERROR((CEILING(((((C44+D44)+G44)+H44)/(((1-E44)-F44)-'Settings'!$B$3)),1)-0.01),0))</f>
        <v/>
      </c>
    </row>
    <row r="45" spans="1:13" x14ac:dyDescent="0.25">
      <c r="B45" s="11"/>
      <c r="C45" s="11"/>
      <c r="D45" s="11"/>
      <c r="E45" s="12"/>
      <c r="F45" s="12"/>
      <c r="G45" s="11"/>
      <c r="H45" s="11"/>
      <c r="I45" s="13" t="str">
        <f>IF($A45="","",ROUND(((B45*(E45+F45))+G45),2))</f>
        <v/>
      </c>
      <c r="J45" s="13" t="str">
        <f>IF($A45="","",((((B45-C45)-D45)-I45)-H45))</f>
        <v/>
      </c>
      <c r="K45" s="14" t="str">
        <f>IF($A45="","",IFERROR((J45/B45),0))</f>
        <v/>
      </c>
      <c r="L45" s="13" t="str">
        <f>IF($A45="","",IFERROR(ROUND(((((C45+D45)+G45)+H45)/((1-E45)-F45)),2),0))</f>
        <v/>
      </c>
      <c r="M45" s="13" t="str">
        <f>IF($A45="","",IFERROR((CEILING(((((C45+D45)+G45)+H45)/(((1-E45)-F45)-'Settings'!$B$3)),1)-0.01),0))</f>
        <v/>
      </c>
    </row>
    <row r="46" spans="1:13" x14ac:dyDescent="0.25">
      <c r="B46" s="11"/>
      <c r="C46" s="11"/>
      <c r="D46" s="11"/>
      <c r="E46" s="12"/>
      <c r="F46" s="12"/>
      <c r="G46" s="11"/>
      <c r="H46" s="11"/>
      <c r="I46" s="13" t="str">
        <f>IF($A46="","",ROUND(((B46*(E46+F46))+G46),2))</f>
        <v/>
      </c>
      <c r="J46" s="13" t="str">
        <f>IF($A46="","",((((B46-C46)-D46)-I46)-H46))</f>
        <v/>
      </c>
      <c r="K46" s="14" t="str">
        <f>IF($A46="","",IFERROR((J46/B46),0))</f>
        <v/>
      </c>
      <c r="L46" s="13" t="str">
        <f>IF($A46="","",IFERROR(ROUND(((((C46+D46)+G46)+H46)/((1-E46)-F46)),2),0))</f>
        <v/>
      </c>
      <c r="M46" s="13" t="str">
        <f>IF($A46="","",IFERROR((CEILING(((((C46+D46)+G46)+H46)/(((1-E46)-F46)-'Settings'!$B$3)),1)-0.01),0))</f>
        <v/>
      </c>
    </row>
    <row r="47" spans="1:13" x14ac:dyDescent="0.25">
      <c r="B47" s="11"/>
      <c r="C47" s="11"/>
      <c r="D47" s="11"/>
      <c r="E47" s="12"/>
      <c r="F47" s="12"/>
      <c r="G47" s="11"/>
      <c r="H47" s="11"/>
      <c r="I47" s="13" t="str">
        <f>IF($A47="","",ROUND(((B47*(E47+F47))+G47),2))</f>
        <v/>
      </c>
      <c r="J47" s="13" t="str">
        <f>IF($A47="","",((((B47-C47)-D47)-I47)-H47))</f>
        <v/>
      </c>
      <c r="K47" s="14" t="str">
        <f>IF($A47="","",IFERROR((J47/B47),0))</f>
        <v/>
      </c>
      <c r="L47" s="13" t="str">
        <f>IF($A47="","",IFERROR(ROUND(((((C47+D47)+G47)+H47)/((1-E47)-F47)),2),0))</f>
        <v/>
      </c>
      <c r="M47" s="13" t="str">
        <f>IF($A47="","",IFERROR((CEILING(((((C47+D47)+G47)+H47)/(((1-E47)-F47)-'Settings'!$B$3)),1)-0.01),0))</f>
        <v/>
      </c>
    </row>
    <row r="48" spans="1:13" x14ac:dyDescent="0.25">
      <c r="B48" s="11"/>
      <c r="C48" s="11"/>
      <c r="D48" s="11"/>
      <c r="E48" s="12"/>
      <c r="F48" s="12"/>
      <c r="G48" s="11"/>
      <c r="H48" s="11"/>
      <c r="I48" s="13" t="str">
        <f>IF($A48="","",ROUND(((B48*(E48+F48))+G48),2))</f>
        <v/>
      </c>
      <c r="J48" s="13" t="str">
        <f>IF($A48="","",((((B48-C48)-D48)-I48)-H48))</f>
        <v/>
      </c>
      <c r="K48" s="14" t="str">
        <f>IF($A48="","",IFERROR((J48/B48),0))</f>
        <v/>
      </c>
      <c r="L48" s="13" t="str">
        <f>IF($A48="","",IFERROR(ROUND(((((C48+D48)+G48)+H48)/((1-E48)-F48)),2),0))</f>
        <v/>
      </c>
      <c r="M48" s="13" t="str">
        <f>IF($A48="","",IFERROR((CEILING(((((C48+D48)+G48)+H48)/(((1-E48)-F48)-'Settings'!$B$3)),1)-0.01),0))</f>
        <v/>
      </c>
    </row>
    <row r="49" spans="1:13" x14ac:dyDescent="0.25">
      <c r="B49" s="11"/>
      <c r="C49" s="11"/>
      <c r="D49" s="11"/>
      <c r="E49" s="12"/>
      <c r="F49" s="12"/>
      <c r="G49" s="11"/>
      <c r="H49" s="11"/>
      <c r="I49" s="13" t="str">
        <f>IF($A49="","",ROUND(((B49*(E49+F49))+G49),2))</f>
        <v/>
      </c>
      <c r="J49" s="13" t="str">
        <f>IF($A49="","",((((B49-C49)-D49)-I49)-H49))</f>
        <v/>
      </c>
      <c r="K49" s="14" t="str">
        <f>IF($A49="","",IFERROR((J49/B49),0))</f>
        <v/>
      </c>
      <c r="L49" s="13" t="str">
        <f>IF($A49="","",IFERROR(ROUND(((((C49+D49)+G49)+H49)/((1-E49)-F49)),2),0))</f>
        <v/>
      </c>
      <c r="M49" s="13" t="str">
        <f>IF($A49="","",IFERROR((CEILING(((((C49+D49)+G49)+H49)/(((1-E49)-F49)-'Settings'!$B$3)),1)-0.01),0))</f>
        <v/>
      </c>
    </row>
    <row r="50" spans="1:13" x14ac:dyDescent="0.25">
      <c r="B50" s="11"/>
      <c r="C50" s="11"/>
      <c r="D50" s="11"/>
      <c r="E50" s="12"/>
      <c r="F50" s="12"/>
      <c r="G50" s="11"/>
      <c r="H50" s="11"/>
      <c r="I50" s="13" t="str">
        <f>IF($A50="","",ROUND(((B50*(E50+F50))+G50),2))</f>
        <v/>
      </c>
      <c r="J50" s="13" t="str">
        <f>IF($A50="","",((((B50-C50)-D50)-I50)-H50))</f>
        <v/>
      </c>
      <c r="K50" s="14" t="str">
        <f>IF($A50="","",IFERROR((J50/B50),0))</f>
        <v/>
      </c>
      <c r="L50" s="13" t="str">
        <f>IF($A50="","",IFERROR(ROUND(((((C50+D50)+G50)+H50)/((1-E50)-F50)),2),0))</f>
        <v/>
      </c>
      <c r="M50" s="13" t="str">
        <f>IF($A50="","",IFERROR((CEILING(((((C50+D50)+G50)+H50)/(((1-E50)-F50)-'Settings'!$B$3)),1)-0.01),0))</f>
        <v/>
      </c>
    </row>
    <row r="51" spans="1:13" x14ac:dyDescent="0.25">
      <c r="B51" s="11"/>
      <c r="C51" s="11"/>
      <c r="D51" s="11"/>
      <c r="E51" s="12"/>
      <c r="F51" s="12"/>
      <c r="G51" s="11"/>
      <c r="H51" s="11"/>
      <c r="I51" s="13" t="str">
        <f>IF($A51="","",ROUND(((B51*(E51+F51))+G51),2))</f>
        <v/>
      </c>
      <c r="J51" s="13" t="str">
        <f>IF($A51="","",((((B51-C51)-D51)-I51)-H51))</f>
        <v/>
      </c>
      <c r="K51" s="14" t="str">
        <f>IF($A51="","",IFERROR((J51/B51),0))</f>
        <v/>
      </c>
      <c r="L51" s="13" t="str">
        <f>IF($A51="","",IFERROR(ROUND(((((C51+D51)+G51)+H51)/((1-E51)-F51)),2),0))</f>
        <v/>
      </c>
      <c r="M51" s="13" t="str">
        <f>IF($A51="","",IFERROR((CEILING(((((C51+D51)+G51)+H51)/(((1-E51)-F51)-'Settings'!$B$3)),1)-0.01),0))</f>
        <v/>
      </c>
    </row>
    <row r="52" spans="1:13" x14ac:dyDescent="0.25">
      <c r="B52" s="11"/>
      <c r="C52" s="11"/>
      <c r="D52" s="11"/>
      <c r="E52" s="12"/>
      <c r="F52" s="12"/>
      <c r="G52" s="11"/>
      <c r="H52" s="11"/>
      <c r="I52" s="13" t="str">
        <f>IF($A52="","",ROUND(((B52*(E52+F52))+G52),2))</f>
        <v/>
      </c>
      <c r="J52" s="13" t="str">
        <f>IF($A52="","",((((B52-C52)-D52)-I52)-H52))</f>
        <v/>
      </c>
      <c r="K52" s="14" t="str">
        <f>IF($A52="","",IFERROR((J52/B52),0))</f>
        <v/>
      </c>
      <c r="L52" s="13" t="str">
        <f>IF($A52="","",IFERROR(ROUND(((((C52+D52)+G52)+H52)/((1-E52)-F52)),2),0))</f>
        <v/>
      </c>
      <c r="M52" s="13" t="str">
        <f>IF($A52="","",IFERROR((CEILING(((((C52+D52)+G52)+H52)/(((1-E52)-F52)-'Settings'!$B$3)),1)-0.01),0))</f>
        <v/>
      </c>
    </row>
    <row r="53" spans="1:13" x14ac:dyDescent="0.25">
      <c r="B53" s="11"/>
      <c r="C53" s="11"/>
      <c r="D53" s="11"/>
      <c r="E53" s="12"/>
      <c r="F53" s="12"/>
      <c r="G53" s="11"/>
      <c r="H53" s="11"/>
      <c r="I53" s="13" t="str">
        <f>IF($A53="","",ROUND(((B53*(E53+F53))+G53),2))</f>
        <v/>
      </c>
      <c r="J53" s="13" t="str">
        <f>IF($A53="","",((((B53-C53)-D53)-I53)-H53))</f>
        <v/>
      </c>
      <c r="K53" s="14" t="str">
        <f>IF($A53="","",IFERROR((J53/B53),0))</f>
        <v/>
      </c>
      <c r="L53" s="13" t="str">
        <f>IF($A53="","",IFERROR(ROUND(((((C53+D53)+G53)+H53)/((1-E53)-F53)),2),0))</f>
        <v/>
      </c>
      <c r="M53" s="13" t="str">
        <f>IF($A53="","",IFERROR((CEILING(((((C53+D53)+G53)+H53)/(((1-E53)-F53)-'Settings'!$B$3)),1)-0.01),0))</f>
        <v/>
      </c>
    </row>
    <row r="54" spans="1:13" x14ac:dyDescent="0.25">
      <c r="B54" s="11"/>
      <c r="C54" s="11"/>
      <c r="D54" s="11"/>
      <c r="E54" s="12"/>
      <c r="F54" s="12"/>
      <c r="G54" s="11"/>
      <c r="H54" s="11"/>
      <c r="I54" s="13" t="str">
        <f>IF($A54="","",ROUND(((B54*(E54+F54))+G54),2))</f>
        <v/>
      </c>
      <c r="J54" s="13" t="str">
        <f>IF($A54="","",((((B54-C54)-D54)-I54)-H54))</f>
        <v/>
      </c>
      <c r="K54" s="14" t="str">
        <f>IF($A54="","",IFERROR((J54/B54),0))</f>
        <v/>
      </c>
      <c r="L54" s="13" t="str">
        <f>IF($A54="","",IFERROR(ROUND(((((C54+D54)+G54)+H54)/((1-E54)-F54)),2),0))</f>
        <v/>
      </c>
      <c r="M54" s="13" t="str">
        <f>IF($A54="","",IFERROR((CEILING(((((C54+D54)+G54)+H54)/(((1-E54)-F54)-'Settings'!$B$3)),1)-0.01),0))</f>
        <v/>
      </c>
    </row>
    <row r="55" spans="1:13" x14ac:dyDescent="0.25">
      <c r="B55" s="11"/>
      <c r="C55" s="11"/>
      <c r="D55" s="11"/>
      <c r="E55" s="12"/>
      <c r="F55" s="12"/>
      <c r="G55" s="11"/>
      <c r="H55" s="11"/>
      <c r="I55" s="13" t="str">
        <f>IF($A55="","",ROUND(((B55*(E55+F55))+G55),2))</f>
        <v/>
      </c>
      <c r="J55" s="13" t="str">
        <f>IF($A55="","",((((B55-C55)-D55)-I55)-H55))</f>
        <v/>
      </c>
      <c r="K55" s="14" t="str">
        <f>IF($A55="","",IFERROR((J55/B55),0))</f>
        <v/>
      </c>
      <c r="L55" s="13" t="str">
        <f>IF($A55="","",IFERROR(ROUND(((((C55+D55)+G55)+H55)/((1-E55)-F55)),2),0))</f>
        <v/>
      </c>
      <c r="M55" s="13" t="str">
        <f>IF($A55="","",IFERROR((CEILING(((((C55+D55)+G55)+H55)/(((1-E55)-F55)-'Settings'!$B$3)),1)-0.01),0))</f>
        <v/>
      </c>
    </row>
    <row r="56" spans="1:13" x14ac:dyDescent="0.25">
      <c r="B56" s="11"/>
      <c r="C56" s="11"/>
      <c r="D56" s="11"/>
      <c r="E56" s="12"/>
      <c r="F56" s="12"/>
      <c r="G56" s="11"/>
      <c r="H56" s="11"/>
      <c r="I56" s="13" t="str">
        <f>IF($A56="","",ROUND(((B56*(E56+F56))+G56),2))</f>
        <v/>
      </c>
      <c r="J56" s="13" t="str">
        <f>IF($A56="","",((((B56-C56)-D56)-I56)-H56))</f>
        <v/>
      </c>
      <c r="K56" s="14" t="str">
        <f>IF($A56="","",IFERROR((J56/B56),0))</f>
        <v/>
      </c>
      <c r="L56" s="13" t="str">
        <f>IF($A56="","",IFERROR(ROUND(((((C56+D56)+G56)+H56)/((1-E56)-F56)),2),0))</f>
        <v/>
      </c>
      <c r="M56" s="13" t="str">
        <f>IF($A56="","",IFERROR((CEILING(((((C56+D56)+G56)+H56)/(((1-E56)-F56)-'Settings'!$B$3)),1)-0.01),0))</f>
        <v/>
      </c>
    </row>
    <row r="57" spans="1:13" x14ac:dyDescent="0.25">
      <c r="B57" s="11"/>
      <c r="C57" s="11"/>
      <c r="D57" s="11"/>
      <c r="E57" s="12"/>
      <c r="F57" s="12"/>
      <c r="G57" s="11"/>
      <c r="H57" s="11"/>
      <c r="I57" s="13" t="str">
        <f>IF($A57="","",ROUND(((B57*(E57+F57))+G57),2))</f>
        <v/>
      </c>
      <c r="J57" s="13" t="str">
        <f>IF($A57="","",((((B57-C57)-D57)-I57)-H57))</f>
        <v/>
      </c>
      <c r="K57" s="14" t="str">
        <f>IF($A57="","",IFERROR((J57/B57),0))</f>
        <v/>
      </c>
      <c r="L57" s="13" t="str">
        <f>IF($A57="","",IFERROR(ROUND(((((C57+D57)+G57)+H57)/((1-E57)-F57)),2),0))</f>
        <v/>
      </c>
      <c r="M57" s="13" t="str">
        <f>IF($A57="","",IFERROR((CEILING(((((C57+D57)+G57)+H57)/(((1-E57)-F57)-'Settings'!$B$3)),1)-0.01),0))</f>
        <v/>
      </c>
    </row>
    <row r="58" spans="1:13" x14ac:dyDescent="0.25">
      <c r="B58" s="11"/>
      <c r="C58" s="11"/>
      <c r="D58" s="11"/>
      <c r="E58" s="12"/>
      <c r="F58" s="12"/>
      <c r="G58" s="11"/>
      <c r="H58" s="11"/>
      <c r="I58" s="13" t="str">
        <f>IF($A58="","",ROUND(((B58*(E58+F58))+G58),2))</f>
        <v/>
      </c>
      <c r="J58" s="13" t="str">
        <f>IF($A58="","",((((B58-C58)-D58)-I58)-H58))</f>
        <v/>
      </c>
      <c r="K58" s="14" t="str">
        <f>IF($A58="","",IFERROR((J58/B58),0))</f>
        <v/>
      </c>
      <c r="L58" s="13" t="str">
        <f>IF($A58="","",IFERROR(ROUND(((((C58+D58)+G58)+H58)/((1-E58)-F58)),2),0))</f>
        <v/>
      </c>
      <c r="M58" s="13" t="str">
        <f>IF($A58="","",IFERROR((CEILING(((((C58+D58)+G58)+H58)/(((1-E58)-F58)-'Settings'!$B$3)),1)-0.01),0))</f>
        <v/>
      </c>
    </row>
    <row r="59" spans="1:13" x14ac:dyDescent="0.25">
      <c r="B59" s="11"/>
      <c r="C59" s="11"/>
      <c r="D59" s="11"/>
      <c r="E59" s="12"/>
      <c r="F59" s="12"/>
      <c r="G59" s="11"/>
      <c r="H59" s="11"/>
      <c r="I59" s="13" t="str">
        <f>IF($A59="","",ROUND(((B59*(E59+F59))+G59),2))</f>
        <v/>
      </c>
      <c r="J59" s="13" t="str">
        <f>IF($A59="","",((((B59-C59)-D59)-I59)-H59))</f>
        <v/>
      </c>
      <c r="K59" s="14" t="str">
        <f>IF($A59="","",IFERROR((J59/B59),0))</f>
        <v/>
      </c>
      <c r="L59" s="13" t="str">
        <f>IF($A59="","",IFERROR(ROUND(((((C59+D59)+G59)+H59)/((1-E59)-F59)),2),0))</f>
        <v/>
      </c>
      <c r="M59" s="13" t="str">
        <f>IF($A59="","",IFERROR((CEILING(((((C59+D59)+G59)+H59)/(((1-E59)-F59)-'Settings'!$B$3)),1)-0.01),0))</f>
        <v/>
      </c>
    </row>
    <row r="60" spans="1:13" x14ac:dyDescent="0.25">
      <c r="B60" s="11"/>
      <c r="C60" s="11"/>
      <c r="D60" s="11"/>
      <c r="E60" s="12"/>
      <c r="F60" s="12"/>
      <c r="G60" s="11"/>
      <c r="H60" s="11"/>
      <c r="I60" s="13" t="str">
        <f>IF($A60="","",ROUND(((B60*(E60+F60))+G60),2))</f>
        <v/>
      </c>
      <c r="J60" s="13" t="str">
        <f>IF($A60="","",((((B60-C60)-D60)-I60)-H60))</f>
        <v/>
      </c>
      <c r="K60" s="14" t="str">
        <f>IF($A60="","",IFERROR((J60/B60),0))</f>
        <v/>
      </c>
      <c r="L60" s="13" t="str">
        <f>IF($A60="","",IFERROR(ROUND(((((C60+D60)+G60)+H60)/((1-E60)-F60)),2),0))</f>
        <v/>
      </c>
      <c r="M60" s="13" t="str">
        <f>IF($A60="","",IFERROR((CEILING(((((C60+D60)+G60)+H60)/(((1-E60)-F60)-'Settings'!$B$3)),1)-0.01),0))</f>
        <v/>
      </c>
    </row>
    <row r="61" spans="1:13" x14ac:dyDescent="0.25">
      <c r="B61" s="11"/>
      <c r="C61" s="11"/>
      <c r="D61" s="11"/>
      <c r="E61" s="12"/>
      <c r="F61" s="12"/>
      <c r="G61" s="11"/>
      <c r="H61" s="11"/>
      <c r="I61" s="13" t="str">
        <f>IF($A61="","",ROUND(((B61*(E61+F61))+G61),2))</f>
        <v/>
      </c>
      <c r="J61" s="13" t="str">
        <f>IF($A61="","",((((B61-C61)-D61)-I61)-H61))</f>
        <v/>
      </c>
      <c r="K61" s="14" t="str">
        <f>IF($A61="","",IFERROR((J61/B61),0))</f>
        <v/>
      </c>
      <c r="L61" s="13" t="str">
        <f>IF($A61="","",IFERROR(ROUND(((((C61+D61)+G61)+H61)/((1-E61)-F61)),2),0))</f>
        <v/>
      </c>
      <c r="M61" s="13" t="str">
        <f>IF($A61="","",IFERROR((CEILING(((((C61+D61)+G61)+H61)/(((1-E61)-F61)-'Settings'!$B$3)),1)-0.01),0))</f>
        <v/>
      </c>
    </row>
    <row r="62" spans="1:13" x14ac:dyDescent="0.25">
      <c r="B62" s="11"/>
      <c r="C62" s="11"/>
      <c r="D62" s="11"/>
      <c r="E62" s="12"/>
      <c r="F62" s="12"/>
      <c r="G62" s="11"/>
      <c r="H62" s="11"/>
      <c r="I62" s="13" t="str">
        <f>IF($A62="","",ROUND(((B62*(E62+F62))+G62),2))</f>
        <v/>
      </c>
      <c r="J62" s="13" t="str">
        <f>IF($A62="","",((((B62-C62)-D62)-I62)-H62))</f>
        <v/>
      </c>
      <c r="K62" s="14" t="str">
        <f>IF($A62="","",IFERROR((J62/B62),0))</f>
        <v/>
      </c>
      <c r="L62" s="13" t="str">
        <f>IF($A62="","",IFERROR(ROUND(((((C62+D62)+G62)+H62)/((1-E62)-F62)),2),0))</f>
        <v/>
      </c>
      <c r="M62" s="13" t="str">
        <f>IF($A62="","",IFERROR((CEILING(((((C62+D62)+G62)+H62)/(((1-E62)-F62)-'Settings'!$B$3)),1)-0.01),0))</f>
        <v/>
      </c>
    </row>
    <row r="63" spans="1:13" x14ac:dyDescent="0.25">
      <c r="B63" s="11"/>
      <c r="C63" s="11"/>
      <c r="D63" s="11"/>
      <c r="E63" s="12"/>
      <c r="F63" s="12"/>
      <c r="G63" s="11"/>
      <c r="H63" s="11"/>
      <c r="I63" s="13" t="str">
        <f>IF($A63="","",ROUND(((B63*(E63+F63))+G63),2))</f>
        <v/>
      </c>
      <c r="J63" s="13" t="str">
        <f>IF($A63="","",((((B63-C63)-D63)-I63)-H63))</f>
        <v/>
      </c>
      <c r="K63" s="14" t="str">
        <f>IF($A63="","",IFERROR((J63/B63),0))</f>
        <v/>
      </c>
      <c r="L63" s="13" t="str">
        <f>IF($A63="","",IFERROR(ROUND(((((C63+D63)+G63)+H63)/((1-E63)-F63)),2),0))</f>
        <v/>
      </c>
      <c r="M63" s="13" t="str">
        <f>IF($A63="","",IFERROR((CEILING(((((C63+D63)+G63)+H63)/(((1-E63)-F63)-'Settings'!$B$3)),1)-0.01),0))</f>
        <v/>
      </c>
    </row>
    <row r="64" spans="1:13" x14ac:dyDescent="0.25">
      <c r="B64" s="11"/>
      <c r="C64" s="11"/>
      <c r="D64" s="11"/>
      <c r="E64" s="12"/>
      <c r="F64" s="12"/>
      <c r="G64" s="11"/>
      <c r="H64" s="11"/>
      <c r="I64" s="13" t="str">
        <f>IF($A64="","",ROUND(((B64*(E64+F64))+G64),2))</f>
        <v/>
      </c>
      <c r="J64" s="13" t="str">
        <f>IF($A64="","",((((B64-C64)-D64)-I64)-H64))</f>
        <v/>
      </c>
      <c r="K64" s="14" t="str">
        <f>IF($A64="","",IFERROR((J64/B64),0))</f>
        <v/>
      </c>
      <c r="L64" s="13" t="str">
        <f>IF($A64="","",IFERROR(ROUND(((((C64+D64)+G64)+H64)/((1-E64)-F64)),2),0))</f>
        <v/>
      </c>
      <c r="M64" s="13" t="str">
        <f>IF($A64="","",IFERROR((CEILING(((((C64+D64)+G64)+H64)/(((1-E64)-F64)-'Settings'!$B$3)),1)-0.01),0))</f>
        <v/>
      </c>
    </row>
    <row r="65" spans="1:13" x14ac:dyDescent="0.25">
      <c r="B65" s="11"/>
      <c r="C65" s="11"/>
      <c r="D65" s="11"/>
      <c r="E65" s="12"/>
      <c r="F65" s="12"/>
      <c r="G65" s="11"/>
      <c r="H65" s="11"/>
      <c r="I65" s="13" t="str">
        <f>IF($A65="","",ROUND(((B65*(E65+F65))+G65),2))</f>
        <v/>
      </c>
      <c r="J65" s="13" t="str">
        <f>IF($A65="","",((((B65-C65)-D65)-I65)-H65))</f>
        <v/>
      </c>
      <c r="K65" s="14" t="str">
        <f>IF($A65="","",IFERROR((J65/B65),0))</f>
        <v/>
      </c>
      <c r="L65" s="13" t="str">
        <f>IF($A65="","",IFERROR(ROUND(((((C65+D65)+G65)+H65)/((1-E65)-F65)),2),0))</f>
        <v/>
      </c>
      <c r="M65" s="13" t="str">
        <f>IF($A65="","",IFERROR((CEILING(((((C65+D65)+G65)+H65)/(((1-E65)-F65)-'Settings'!$B$3)),1)-0.01),0))</f>
        <v/>
      </c>
    </row>
    <row r="66" spans="1:13" x14ac:dyDescent="0.25">
      <c r="B66" s="11"/>
      <c r="C66" s="11"/>
      <c r="D66" s="11"/>
      <c r="E66" s="12"/>
      <c r="F66" s="12"/>
      <c r="G66" s="11"/>
      <c r="H66" s="11"/>
      <c r="I66" s="13" t="str">
        <f>IF($A66="","",ROUND(((B66*(E66+F66))+G66),2))</f>
        <v/>
      </c>
      <c r="J66" s="13" t="str">
        <f>IF($A66="","",((((B66-C66)-D66)-I66)-H66))</f>
        <v/>
      </c>
      <c r="K66" s="14" t="str">
        <f>IF($A66="","",IFERROR((J66/B66),0))</f>
        <v/>
      </c>
      <c r="L66" s="13" t="str">
        <f>IF($A66="","",IFERROR(ROUND(((((C66+D66)+G66)+H66)/((1-E66)-F66)),2),0))</f>
        <v/>
      </c>
      <c r="M66" s="13" t="str">
        <f>IF($A66="","",IFERROR((CEILING(((((C66+D66)+G66)+H66)/(((1-E66)-F66)-'Settings'!$B$3)),1)-0.01),0))</f>
        <v/>
      </c>
    </row>
    <row r="67" spans="1:13" x14ac:dyDescent="0.25">
      <c r="B67" s="11"/>
      <c r="C67" s="11"/>
      <c r="D67" s="11"/>
      <c r="E67" s="12"/>
      <c r="F67" s="12"/>
      <c r="G67" s="11"/>
      <c r="H67" s="11"/>
      <c r="I67" s="13" t="str">
        <f>IF($A67="","",ROUND(((B67*(E67+F67))+G67),2))</f>
        <v/>
      </c>
      <c r="J67" s="13" t="str">
        <f>IF($A67="","",((((B67-C67)-D67)-I67)-H67))</f>
        <v/>
      </c>
      <c r="K67" s="14" t="str">
        <f>IF($A67="","",IFERROR((J67/B67),0))</f>
        <v/>
      </c>
      <c r="L67" s="13" t="str">
        <f>IF($A67="","",IFERROR(ROUND(((((C67+D67)+G67)+H67)/((1-E67)-F67)),2),0))</f>
        <v/>
      </c>
      <c r="M67" s="13" t="str">
        <f>IF($A67="","",IFERROR((CEILING(((((C67+D67)+G67)+H67)/(((1-E67)-F67)-'Settings'!$B$3)),1)-0.01),0))</f>
        <v/>
      </c>
    </row>
    <row r="68" spans="1:13" x14ac:dyDescent="0.25">
      <c r="B68" s="11"/>
      <c r="C68" s="11"/>
      <c r="D68" s="11"/>
      <c r="E68" s="12"/>
      <c r="F68" s="12"/>
      <c r="G68" s="11"/>
      <c r="H68" s="11"/>
      <c r="I68" s="13" t="str">
        <f>IF($A68="","",ROUND(((B68*(E68+F68))+G68),2))</f>
        <v/>
      </c>
      <c r="J68" s="13" t="str">
        <f>IF($A68="","",((((B68-C68)-D68)-I68)-H68))</f>
        <v/>
      </c>
      <c r="K68" s="14" t="str">
        <f>IF($A68="","",IFERROR((J68/B68),0))</f>
        <v/>
      </c>
      <c r="L68" s="13" t="str">
        <f>IF($A68="","",IFERROR(ROUND(((((C68+D68)+G68)+H68)/((1-E68)-F68)),2),0))</f>
        <v/>
      </c>
      <c r="M68" s="13" t="str">
        <f>IF($A68="","",IFERROR((CEILING(((((C68+D68)+G68)+H68)/(((1-E68)-F68)-'Settings'!$B$3)),1)-0.01),0))</f>
        <v/>
      </c>
    </row>
    <row r="69" spans="1:13" x14ac:dyDescent="0.25">
      <c r="B69" s="11"/>
      <c r="C69" s="11"/>
      <c r="D69" s="11"/>
      <c r="E69" s="12"/>
      <c r="F69" s="12"/>
      <c r="G69" s="11"/>
      <c r="H69" s="11"/>
      <c r="I69" s="13" t="str">
        <f>IF($A69="","",ROUND(((B69*(E69+F69))+G69),2))</f>
        <v/>
      </c>
      <c r="J69" s="13" t="str">
        <f>IF($A69="","",((((B69-C69)-D69)-I69)-H69))</f>
        <v/>
      </c>
      <c r="K69" s="14" t="str">
        <f>IF($A69="","",IFERROR((J69/B69),0))</f>
        <v/>
      </c>
      <c r="L69" s="13" t="str">
        <f>IF($A69="","",IFERROR(ROUND(((((C69+D69)+G69)+H69)/((1-E69)-F69)),2),0))</f>
        <v/>
      </c>
      <c r="M69" s="13" t="str">
        <f>IF($A69="","",IFERROR((CEILING(((((C69+D69)+G69)+H69)/(((1-E69)-F69)-'Settings'!$B$3)),1)-0.01),0))</f>
        <v/>
      </c>
    </row>
    <row r="70" spans="1:13" x14ac:dyDescent="0.25">
      <c r="B70" s="11"/>
      <c r="C70" s="11"/>
      <c r="D70" s="11"/>
      <c r="E70" s="12"/>
      <c r="F70" s="12"/>
      <c r="G70" s="11"/>
      <c r="H70" s="11"/>
      <c r="I70" s="13" t="str">
        <f>IF($A70="","",ROUND(((B70*(E70+F70))+G70),2))</f>
        <v/>
      </c>
      <c r="J70" s="13" t="str">
        <f>IF($A70="","",((((B70-C70)-D70)-I70)-H70))</f>
        <v/>
      </c>
      <c r="K70" s="14" t="str">
        <f>IF($A70="","",IFERROR((J70/B70),0))</f>
        <v/>
      </c>
      <c r="L70" s="13" t="str">
        <f>IF($A70="","",IFERROR(ROUND(((((C70+D70)+G70)+H70)/((1-E70)-F70)),2),0))</f>
        <v/>
      </c>
      <c r="M70" s="13" t="str">
        <f>IF($A70="","",IFERROR((CEILING(((((C70+D70)+G70)+H70)/(((1-E70)-F70)-'Settings'!$B$3)),1)-0.01),0))</f>
        <v/>
      </c>
    </row>
    <row r="71" spans="1:13" x14ac:dyDescent="0.25">
      <c r="B71" s="11"/>
      <c r="C71" s="11"/>
      <c r="D71" s="11"/>
      <c r="E71" s="12"/>
      <c r="F71" s="12"/>
      <c r="G71" s="11"/>
      <c r="H71" s="11"/>
      <c r="I71" s="13" t="str">
        <f>IF($A71="","",ROUND(((B71*(E71+F71))+G71),2))</f>
        <v/>
      </c>
      <c r="J71" s="13" t="str">
        <f>IF($A71="","",((((B71-C71)-D71)-I71)-H71))</f>
        <v/>
      </c>
      <c r="K71" s="14" t="str">
        <f>IF($A71="","",IFERROR((J71/B71),0))</f>
        <v/>
      </c>
      <c r="L71" s="13" t="str">
        <f>IF($A71="","",IFERROR(ROUND(((((C71+D71)+G71)+H71)/((1-E71)-F71)),2),0))</f>
        <v/>
      </c>
      <c r="M71" s="13" t="str">
        <f>IF($A71="","",IFERROR((CEILING(((((C71+D71)+G71)+H71)/(((1-E71)-F71)-'Settings'!$B$3)),1)-0.01),0))</f>
        <v/>
      </c>
    </row>
    <row r="72" spans="1:13" x14ac:dyDescent="0.25">
      <c r="B72" s="11"/>
      <c r="C72" s="11"/>
      <c r="D72" s="11"/>
      <c r="E72" s="12"/>
      <c r="F72" s="12"/>
      <c r="G72" s="11"/>
      <c r="H72" s="11"/>
      <c r="I72" s="13" t="str">
        <f>IF($A72="","",ROUND(((B72*(E72+F72))+G72),2))</f>
        <v/>
      </c>
      <c r="J72" s="13" t="str">
        <f>IF($A72="","",((((B72-C72)-D72)-I72)-H72))</f>
        <v/>
      </c>
      <c r="K72" s="14" t="str">
        <f>IF($A72="","",IFERROR((J72/B72),0))</f>
        <v/>
      </c>
      <c r="L72" s="13" t="str">
        <f>IF($A72="","",IFERROR(ROUND(((((C72+D72)+G72)+H72)/((1-E72)-F72)),2),0))</f>
        <v/>
      </c>
      <c r="M72" s="13" t="str">
        <f>IF($A72="","",IFERROR((CEILING(((((C72+D72)+G72)+H72)/(((1-E72)-F72)-'Settings'!$B$3)),1)-0.01),0))</f>
        <v/>
      </c>
    </row>
    <row r="73" spans="1:13" x14ac:dyDescent="0.25">
      <c r="B73" s="11"/>
      <c r="C73" s="11"/>
      <c r="D73" s="11"/>
      <c r="E73" s="12"/>
      <c r="F73" s="12"/>
      <c r="G73" s="11"/>
      <c r="H73" s="11"/>
      <c r="I73" s="13" t="str">
        <f>IF($A73="","",ROUND(((B73*(E73+F73))+G73),2))</f>
        <v/>
      </c>
      <c r="J73" s="13" t="str">
        <f>IF($A73="","",((((B73-C73)-D73)-I73)-H73))</f>
        <v/>
      </c>
      <c r="K73" s="14" t="str">
        <f>IF($A73="","",IFERROR((J73/B73),0))</f>
        <v/>
      </c>
      <c r="L73" s="13" t="str">
        <f>IF($A73="","",IFERROR(ROUND(((((C73+D73)+G73)+H73)/((1-E73)-F73)),2),0))</f>
        <v/>
      </c>
      <c r="M73" s="13" t="str">
        <f>IF($A73="","",IFERROR((CEILING(((((C73+D73)+G73)+H73)/(((1-E73)-F73)-'Settings'!$B$3)),1)-0.01),0))</f>
        <v/>
      </c>
    </row>
    <row r="74" spans="1:13" x14ac:dyDescent="0.25">
      <c r="B74" s="11"/>
      <c r="C74" s="11"/>
      <c r="D74" s="11"/>
      <c r="E74" s="12"/>
      <c r="F74" s="12"/>
      <c r="G74" s="11"/>
      <c r="H74" s="11"/>
      <c r="I74" s="13" t="str">
        <f>IF($A74="","",ROUND(((B74*(E74+F74))+G74),2))</f>
        <v/>
      </c>
      <c r="J74" s="13" t="str">
        <f>IF($A74="","",((((B74-C74)-D74)-I74)-H74))</f>
        <v/>
      </c>
      <c r="K74" s="14" t="str">
        <f>IF($A74="","",IFERROR((J74/B74),0))</f>
        <v/>
      </c>
      <c r="L74" s="13" t="str">
        <f>IF($A74="","",IFERROR(ROUND(((((C74+D74)+G74)+H74)/((1-E74)-F74)),2),0))</f>
        <v/>
      </c>
      <c r="M74" s="13" t="str">
        <f>IF($A74="","",IFERROR((CEILING(((((C74+D74)+G74)+H74)/(((1-E74)-F74)-'Settings'!$B$3)),1)-0.01),0))</f>
        <v/>
      </c>
    </row>
    <row r="75" spans="1:13" x14ac:dyDescent="0.25">
      <c r="B75" s="11"/>
      <c r="C75" s="11"/>
      <c r="D75" s="11"/>
      <c r="E75" s="12"/>
      <c r="F75" s="12"/>
      <c r="G75" s="11"/>
      <c r="H75" s="11"/>
      <c r="I75" s="13" t="str">
        <f>IF($A75="","",ROUND(((B75*(E75+F75))+G75),2))</f>
        <v/>
      </c>
      <c r="J75" s="13" t="str">
        <f>IF($A75="","",((((B75-C75)-D75)-I75)-H75))</f>
        <v/>
      </c>
      <c r="K75" s="14" t="str">
        <f>IF($A75="","",IFERROR((J75/B75),0))</f>
        <v/>
      </c>
      <c r="L75" s="13" t="str">
        <f>IF($A75="","",IFERROR(ROUND(((((C75+D75)+G75)+H75)/((1-E75)-F75)),2),0))</f>
        <v/>
      </c>
      <c r="M75" s="13" t="str">
        <f>IF($A75="","",IFERROR((CEILING(((((C75+D75)+G75)+H75)/(((1-E75)-F75)-'Settings'!$B$3)),1)-0.01),0))</f>
        <v/>
      </c>
    </row>
    <row r="76" spans="1:13" x14ac:dyDescent="0.25">
      <c r="B76" s="11"/>
      <c r="C76" s="11"/>
      <c r="D76" s="11"/>
      <c r="E76" s="12"/>
      <c r="F76" s="12"/>
      <c r="G76" s="11"/>
      <c r="H76" s="11"/>
      <c r="I76" s="13" t="str">
        <f>IF($A76="","",ROUND(((B76*(E76+F76))+G76),2))</f>
        <v/>
      </c>
      <c r="J76" s="13" t="str">
        <f>IF($A76="","",((((B76-C76)-D76)-I76)-H76))</f>
        <v/>
      </c>
      <c r="K76" s="14" t="str">
        <f>IF($A76="","",IFERROR((J76/B76),0))</f>
        <v/>
      </c>
      <c r="L76" s="13" t="str">
        <f>IF($A76="","",IFERROR(ROUND(((((C76+D76)+G76)+H76)/((1-E76)-F76)),2),0))</f>
        <v/>
      </c>
      <c r="M76" s="13" t="str">
        <f>IF($A76="","",IFERROR((CEILING(((((C76+D76)+G76)+H76)/(((1-E76)-F76)-'Settings'!$B$3)),1)-0.01),0))</f>
        <v/>
      </c>
    </row>
    <row r="77" spans="1:13" x14ac:dyDescent="0.25">
      <c r="B77" s="11"/>
      <c r="C77" s="11"/>
      <c r="D77" s="11"/>
      <c r="E77" s="12"/>
      <c r="F77" s="12"/>
      <c r="G77" s="11"/>
      <c r="H77" s="11"/>
      <c r="I77" s="13" t="str">
        <f>IF($A77="","",ROUND(((B77*(E77+F77))+G77),2))</f>
        <v/>
      </c>
      <c r="J77" s="13" t="str">
        <f>IF($A77="","",((((B77-C77)-D77)-I77)-H77))</f>
        <v/>
      </c>
      <c r="K77" s="14" t="str">
        <f>IF($A77="","",IFERROR((J77/B77),0))</f>
        <v/>
      </c>
      <c r="L77" s="13" t="str">
        <f>IF($A77="","",IFERROR(ROUND(((((C77+D77)+G77)+H77)/((1-E77)-F77)),2),0))</f>
        <v/>
      </c>
      <c r="M77" s="13" t="str">
        <f>IF($A77="","",IFERROR((CEILING(((((C77+D77)+G77)+H77)/(((1-E77)-F77)-'Settings'!$B$3)),1)-0.01),0))</f>
        <v/>
      </c>
    </row>
    <row r="78" spans="1:13" x14ac:dyDescent="0.25">
      <c r="B78" s="11"/>
      <c r="C78" s="11"/>
      <c r="D78" s="11"/>
      <c r="E78" s="12"/>
      <c r="F78" s="12"/>
      <c r="G78" s="11"/>
      <c r="H78" s="11"/>
      <c r="I78" s="13" t="str">
        <f>IF($A78="","",ROUND(((B78*(E78+F78))+G78),2))</f>
        <v/>
      </c>
      <c r="J78" s="13" t="str">
        <f>IF($A78="","",((((B78-C78)-D78)-I78)-H78))</f>
        <v/>
      </c>
      <c r="K78" s="14" t="str">
        <f>IF($A78="","",IFERROR((J78/B78),0))</f>
        <v/>
      </c>
      <c r="L78" s="13" t="str">
        <f>IF($A78="","",IFERROR(ROUND(((((C78+D78)+G78)+H78)/((1-E78)-F78)),2),0))</f>
        <v/>
      </c>
      <c r="M78" s="13" t="str">
        <f>IF($A78="","",IFERROR((CEILING(((((C78+D78)+G78)+H78)/(((1-E78)-F78)-'Settings'!$B$3)),1)-0.01),0))</f>
        <v/>
      </c>
    </row>
    <row r="79" spans="1:13" x14ac:dyDescent="0.25">
      <c r="B79" s="11"/>
      <c r="C79" s="11"/>
      <c r="D79" s="11"/>
      <c r="E79" s="12"/>
      <c r="F79" s="12"/>
      <c r="G79" s="11"/>
      <c r="H79" s="11"/>
      <c r="I79" s="13" t="str">
        <f>IF($A79="","",ROUND(((B79*(E79+F79))+G79),2))</f>
        <v/>
      </c>
      <c r="J79" s="13" t="str">
        <f>IF($A79="","",((((B79-C79)-D79)-I79)-H79))</f>
        <v/>
      </c>
      <c r="K79" s="14" t="str">
        <f>IF($A79="","",IFERROR((J79/B79),0))</f>
        <v/>
      </c>
      <c r="L79" s="13" t="str">
        <f>IF($A79="","",IFERROR(ROUND(((((C79+D79)+G79)+H79)/((1-E79)-F79)),2),0))</f>
        <v/>
      </c>
      <c r="M79" s="13" t="str">
        <f>IF($A79="","",IFERROR((CEILING(((((C79+D79)+G79)+H79)/(((1-E79)-F79)-'Settings'!$B$3)),1)-0.01),0))</f>
        <v/>
      </c>
    </row>
    <row r="80" spans="1:13" x14ac:dyDescent="0.25">
      <c r="B80" s="11"/>
      <c r="C80" s="11"/>
      <c r="D80" s="11"/>
      <c r="E80" s="12"/>
      <c r="F80" s="12"/>
      <c r="G80" s="11"/>
      <c r="H80" s="11"/>
      <c r="I80" s="13" t="str">
        <f>IF($A80="","",ROUND(((B80*(E80+F80))+G80),2))</f>
        <v/>
      </c>
      <c r="J80" s="13" t="str">
        <f>IF($A80="","",((((B80-C80)-D80)-I80)-H80))</f>
        <v/>
      </c>
      <c r="K80" s="14" t="str">
        <f>IF($A80="","",IFERROR((J80/B80),0))</f>
        <v/>
      </c>
      <c r="L80" s="13" t="str">
        <f>IF($A80="","",IFERROR(ROUND(((((C80+D80)+G80)+H80)/((1-E80)-F80)),2),0))</f>
        <v/>
      </c>
      <c r="M80" s="13" t="str">
        <f>IF($A80="","",IFERROR((CEILING(((((C80+D80)+G80)+H80)/(((1-E80)-F80)-'Settings'!$B$3)),1)-0.01),0))</f>
        <v/>
      </c>
    </row>
    <row r="81" spans="1:13" x14ac:dyDescent="0.25">
      <c r="B81" s="11"/>
      <c r="C81" s="11"/>
      <c r="D81" s="11"/>
      <c r="E81" s="12"/>
      <c r="F81" s="12"/>
      <c r="G81" s="11"/>
      <c r="H81" s="11"/>
      <c r="I81" s="13" t="str">
        <f>IF($A81="","",ROUND(((B81*(E81+F81))+G81),2))</f>
        <v/>
      </c>
      <c r="J81" s="13" t="str">
        <f>IF($A81="","",((((B81-C81)-D81)-I81)-H81))</f>
        <v/>
      </c>
      <c r="K81" s="14" t="str">
        <f>IF($A81="","",IFERROR((J81/B81),0))</f>
        <v/>
      </c>
      <c r="L81" s="13" t="str">
        <f>IF($A81="","",IFERROR(ROUND(((((C81+D81)+G81)+H81)/((1-E81)-F81)),2),0))</f>
        <v/>
      </c>
      <c r="M81" s="13" t="str">
        <f>IF($A81="","",IFERROR((CEILING(((((C81+D81)+G81)+H81)/(((1-E81)-F81)-'Settings'!$B$3)),1)-0.01),0))</f>
        <v/>
      </c>
    </row>
    <row r="82" spans="1:13" x14ac:dyDescent="0.25">
      <c r="B82" s="11"/>
      <c r="C82" s="11"/>
      <c r="D82" s="11"/>
      <c r="E82" s="12"/>
      <c r="F82" s="12"/>
      <c r="G82" s="11"/>
      <c r="H82" s="11"/>
      <c r="I82" s="13" t="str">
        <f>IF($A82="","",ROUND(((B82*(E82+F82))+G82),2))</f>
        <v/>
      </c>
      <c r="J82" s="13" t="str">
        <f>IF($A82="","",((((B82-C82)-D82)-I82)-H82))</f>
        <v/>
      </c>
      <c r="K82" s="14" t="str">
        <f>IF($A82="","",IFERROR((J82/B82),0))</f>
        <v/>
      </c>
      <c r="L82" s="13" t="str">
        <f>IF($A82="","",IFERROR(ROUND(((((C82+D82)+G82)+H82)/((1-E82)-F82)),2),0))</f>
        <v/>
      </c>
      <c r="M82" s="13" t="str">
        <f>IF($A82="","",IFERROR((CEILING(((((C82+D82)+G82)+H82)/(((1-E82)-F82)-'Settings'!$B$3)),1)-0.01),0))</f>
        <v/>
      </c>
    </row>
    <row r="83" spans="1:13" x14ac:dyDescent="0.25">
      <c r="B83" s="11"/>
      <c r="C83" s="11"/>
      <c r="D83" s="11"/>
      <c r="E83" s="12"/>
      <c r="F83" s="12"/>
      <c r="G83" s="11"/>
      <c r="H83" s="11"/>
      <c r="I83" s="13" t="str">
        <f>IF($A83="","",ROUND(((B83*(E83+F83))+G83),2))</f>
        <v/>
      </c>
      <c r="J83" s="13" t="str">
        <f>IF($A83="","",((((B83-C83)-D83)-I83)-H83))</f>
        <v/>
      </c>
      <c r="K83" s="14" t="str">
        <f>IF($A83="","",IFERROR((J83/B83),0))</f>
        <v/>
      </c>
      <c r="L83" s="13" t="str">
        <f>IF($A83="","",IFERROR(ROUND(((((C83+D83)+G83)+H83)/((1-E83)-F83)),2),0))</f>
        <v/>
      </c>
      <c r="M83" s="13" t="str">
        <f>IF($A83="","",IFERROR((CEILING(((((C83+D83)+G83)+H83)/(((1-E83)-F83)-'Settings'!$B$3)),1)-0.01),0))</f>
        <v/>
      </c>
    </row>
    <row r="84" spans="1:13" x14ac:dyDescent="0.25">
      <c r="B84" s="11"/>
      <c r="C84" s="11"/>
      <c r="D84" s="11"/>
      <c r="E84" s="12"/>
      <c r="F84" s="12"/>
      <c r="G84" s="11"/>
      <c r="H84" s="11"/>
      <c r="I84" s="13" t="str">
        <f>IF($A84="","",ROUND(((B84*(E84+F84))+G84),2))</f>
        <v/>
      </c>
      <c r="J84" s="13" t="str">
        <f>IF($A84="","",((((B84-C84)-D84)-I84)-H84))</f>
        <v/>
      </c>
      <c r="K84" s="14" t="str">
        <f>IF($A84="","",IFERROR((J84/B84),0))</f>
        <v/>
      </c>
      <c r="L84" s="13" t="str">
        <f>IF($A84="","",IFERROR(ROUND(((((C84+D84)+G84)+H84)/((1-E84)-F84)),2),0))</f>
        <v/>
      </c>
      <c r="M84" s="13" t="str">
        <f>IF($A84="","",IFERROR((CEILING(((((C84+D84)+G84)+H84)/(((1-E84)-F84)-'Settings'!$B$3)),1)-0.01),0))</f>
        <v/>
      </c>
    </row>
    <row r="85" spans="1:13" x14ac:dyDescent="0.25">
      <c r="B85" s="11"/>
      <c r="C85" s="11"/>
      <c r="D85" s="11"/>
      <c r="E85" s="12"/>
      <c r="F85" s="12"/>
      <c r="G85" s="11"/>
      <c r="H85" s="11"/>
      <c r="I85" s="13" t="str">
        <f>IF($A85="","",ROUND(((B85*(E85+F85))+G85),2))</f>
        <v/>
      </c>
      <c r="J85" s="13" t="str">
        <f>IF($A85="","",((((B85-C85)-D85)-I85)-H85))</f>
        <v/>
      </c>
      <c r="K85" s="14" t="str">
        <f>IF($A85="","",IFERROR((J85/B85),0))</f>
        <v/>
      </c>
      <c r="L85" s="13" t="str">
        <f>IF($A85="","",IFERROR(ROUND(((((C85+D85)+G85)+H85)/((1-E85)-F85)),2),0))</f>
        <v/>
      </c>
      <c r="M85" s="13" t="str">
        <f>IF($A85="","",IFERROR((CEILING(((((C85+D85)+G85)+H85)/(((1-E85)-F85)-'Settings'!$B$3)),1)-0.01),0))</f>
        <v/>
      </c>
    </row>
    <row r="86" spans="1:13" x14ac:dyDescent="0.25">
      <c r="B86" s="11"/>
      <c r="C86" s="11"/>
      <c r="D86" s="11"/>
      <c r="E86" s="12"/>
      <c r="F86" s="12"/>
      <c r="G86" s="11"/>
      <c r="H86" s="11"/>
      <c r="I86" s="13" t="str">
        <f>IF($A86="","",ROUND(((B86*(E86+F86))+G86),2))</f>
        <v/>
      </c>
      <c r="J86" s="13" t="str">
        <f>IF($A86="","",((((B86-C86)-D86)-I86)-H86))</f>
        <v/>
      </c>
      <c r="K86" s="14" t="str">
        <f>IF($A86="","",IFERROR((J86/B86),0))</f>
        <v/>
      </c>
      <c r="L86" s="13" t="str">
        <f>IF($A86="","",IFERROR(ROUND(((((C86+D86)+G86)+H86)/((1-E86)-F86)),2),0))</f>
        <v/>
      </c>
      <c r="M86" s="13" t="str">
        <f>IF($A86="","",IFERROR((CEILING(((((C86+D86)+G86)+H86)/(((1-E86)-F86)-'Settings'!$B$3)),1)-0.01),0))</f>
        <v/>
      </c>
    </row>
    <row r="87" spans="1:13" x14ac:dyDescent="0.25">
      <c r="B87" s="11"/>
      <c r="C87" s="11"/>
      <c r="D87" s="11"/>
      <c r="E87" s="12"/>
      <c r="F87" s="12"/>
      <c r="G87" s="11"/>
      <c r="H87" s="11"/>
      <c r="I87" s="13" t="str">
        <f>IF($A87="","",ROUND(((B87*(E87+F87))+G87),2))</f>
        <v/>
      </c>
      <c r="J87" s="13" t="str">
        <f>IF($A87="","",((((B87-C87)-D87)-I87)-H87))</f>
        <v/>
      </c>
      <c r="K87" s="14" t="str">
        <f>IF($A87="","",IFERROR((J87/B87),0))</f>
        <v/>
      </c>
      <c r="L87" s="13" t="str">
        <f>IF($A87="","",IFERROR(ROUND(((((C87+D87)+G87)+H87)/((1-E87)-F87)),2),0))</f>
        <v/>
      </c>
      <c r="M87" s="13" t="str">
        <f>IF($A87="","",IFERROR((CEILING(((((C87+D87)+G87)+H87)/(((1-E87)-F87)-'Settings'!$B$3)),1)-0.01),0))</f>
        <v/>
      </c>
    </row>
    <row r="88" spans="1:13" x14ac:dyDescent="0.25">
      <c r="B88" s="11"/>
      <c r="C88" s="11"/>
      <c r="D88" s="11"/>
      <c r="E88" s="12"/>
      <c r="F88" s="12"/>
      <c r="G88" s="11"/>
      <c r="H88" s="11"/>
      <c r="I88" s="13" t="str">
        <f>IF($A88="","",ROUND(((B88*(E88+F88))+G88),2))</f>
        <v/>
      </c>
      <c r="J88" s="13" t="str">
        <f>IF($A88="","",((((B88-C88)-D88)-I88)-H88))</f>
        <v/>
      </c>
      <c r="K88" s="14" t="str">
        <f>IF($A88="","",IFERROR((J88/B88),0))</f>
        <v/>
      </c>
      <c r="L88" s="13" t="str">
        <f>IF($A88="","",IFERROR(ROUND(((((C88+D88)+G88)+H88)/((1-E88)-F88)),2),0))</f>
        <v/>
      </c>
      <c r="M88" s="13" t="str">
        <f>IF($A88="","",IFERROR((CEILING(((((C88+D88)+G88)+H88)/(((1-E88)-F88)-'Settings'!$B$3)),1)-0.01),0))</f>
        <v/>
      </c>
    </row>
    <row r="89" spans="1:13" x14ac:dyDescent="0.25">
      <c r="B89" s="11"/>
      <c r="C89" s="11"/>
      <c r="D89" s="11"/>
      <c r="E89" s="12"/>
      <c r="F89" s="12"/>
      <c r="G89" s="11"/>
      <c r="H89" s="11"/>
      <c r="I89" s="13" t="str">
        <f>IF($A89="","",ROUND(((B89*(E89+F89))+G89),2))</f>
        <v/>
      </c>
      <c r="J89" s="13" t="str">
        <f>IF($A89="","",((((B89-C89)-D89)-I89)-H89))</f>
        <v/>
      </c>
      <c r="K89" s="14" t="str">
        <f>IF($A89="","",IFERROR((J89/B89),0))</f>
        <v/>
      </c>
      <c r="L89" s="13" t="str">
        <f>IF($A89="","",IFERROR(ROUND(((((C89+D89)+G89)+H89)/((1-E89)-F89)),2),0))</f>
        <v/>
      </c>
      <c r="M89" s="13" t="str">
        <f>IF($A89="","",IFERROR((CEILING(((((C89+D89)+G89)+H89)/(((1-E89)-F89)-'Settings'!$B$3)),1)-0.01),0))</f>
        <v/>
      </c>
    </row>
    <row r="90" spans="1:13" x14ac:dyDescent="0.25">
      <c r="B90" s="11"/>
      <c r="C90" s="11"/>
      <c r="D90" s="11"/>
      <c r="E90" s="12"/>
      <c r="F90" s="12"/>
      <c r="G90" s="11"/>
      <c r="H90" s="11"/>
      <c r="I90" s="13" t="str">
        <f>IF($A90="","",ROUND(((B90*(E90+F90))+G90),2))</f>
        <v/>
      </c>
      <c r="J90" s="13" t="str">
        <f>IF($A90="","",((((B90-C90)-D90)-I90)-H90))</f>
        <v/>
      </c>
      <c r="K90" s="14" t="str">
        <f>IF($A90="","",IFERROR((J90/B90),0))</f>
        <v/>
      </c>
      <c r="L90" s="13" t="str">
        <f>IF($A90="","",IFERROR(ROUND(((((C90+D90)+G90)+H90)/((1-E90)-F90)),2),0))</f>
        <v/>
      </c>
      <c r="M90" s="13" t="str">
        <f>IF($A90="","",IFERROR((CEILING(((((C90+D90)+G90)+H90)/(((1-E90)-F90)-'Settings'!$B$3)),1)-0.01),0))</f>
        <v/>
      </c>
    </row>
    <row r="91" spans="1:13" x14ac:dyDescent="0.25">
      <c r="B91" s="11"/>
      <c r="C91" s="11"/>
      <c r="D91" s="11"/>
      <c r="E91" s="12"/>
      <c r="F91" s="12"/>
      <c r="G91" s="11"/>
      <c r="H91" s="11"/>
      <c r="I91" s="13" t="str">
        <f>IF($A91="","",ROUND(((B91*(E91+F91))+G91),2))</f>
        <v/>
      </c>
      <c r="J91" s="13" t="str">
        <f>IF($A91="","",((((B91-C91)-D91)-I91)-H91))</f>
        <v/>
      </c>
      <c r="K91" s="14" t="str">
        <f>IF($A91="","",IFERROR((J91/B91),0))</f>
        <v/>
      </c>
      <c r="L91" s="13" t="str">
        <f>IF($A91="","",IFERROR(ROUND(((((C91+D91)+G91)+H91)/((1-E91)-F91)),2),0))</f>
        <v/>
      </c>
      <c r="M91" s="13" t="str">
        <f>IF($A91="","",IFERROR((CEILING(((((C91+D91)+G91)+H91)/(((1-E91)-F91)-'Settings'!$B$3)),1)-0.01),0))</f>
        <v/>
      </c>
    </row>
    <row r="92" spans="1:13" x14ac:dyDescent="0.25">
      <c r="B92" s="11"/>
      <c r="C92" s="11"/>
      <c r="D92" s="11"/>
      <c r="E92" s="12"/>
      <c r="F92" s="12"/>
      <c r="G92" s="11"/>
      <c r="H92" s="11"/>
      <c r="I92" s="13" t="str">
        <f>IF($A92="","",ROUND(((B92*(E92+F92))+G92),2))</f>
        <v/>
      </c>
      <c r="J92" s="13" t="str">
        <f>IF($A92="","",((((B92-C92)-D92)-I92)-H92))</f>
        <v/>
      </c>
      <c r="K92" s="14" t="str">
        <f>IF($A92="","",IFERROR((J92/B92),0))</f>
        <v/>
      </c>
      <c r="L92" s="13" t="str">
        <f>IF($A92="","",IFERROR(ROUND(((((C92+D92)+G92)+H92)/((1-E92)-F92)),2),0))</f>
        <v/>
      </c>
      <c r="M92" s="13" t="str">
        <f>IF($A92="","",IFERROR((CEILING(((((C92+D92)+G92)+H92)/(((1-E92)-F92)-'Settings'!$B$3)),1)-0.01),0))</f>
        <v/>
      </c>
    </row>
    <row r="93" spans="1:13" x14ac:dyDescent="0.25">
      <c r="B93" s="11"/>
      <c r="C93" s="11"/>
      <c r="D93" s="11"/>
      <c r="E93" s="12"/>
      <c r="F93" s="12"/>
      <c r="G93" s="11"/>
      <c r="H93" s="11"/>
      <c r="I93" s="13" t="str">
        <f>IF($A93="","",ROUND(((B93*(E93+F93))+G93),2))</f>
        <v/>
      </c>
      <c r="J93" s="13" t="str">
        <f>IF($A93="","",((((B93-C93)-D93)-I93)-H93))</f>
        <v/>
      </c>
      <c r="K93" s="14" t="str">
        <f>IF($A93="","",IFERROR((J93/B93),0))</f>
        <v/>
      </c>
      <c r="L93" s="13" t="str">
        <f>IF($A93="","",IFERROR(ROUND(((((C93+D93)+G93)+H93)/((1-E93)-F93)),2),0))</f>
        <v/>
      </c>
      <c r="M93" s="13" t="str">
        <f>IF($A93="","",IFERROR((CEILING(((((C93+D93)+G93)+H93)/(((1-E93)-F93)-'Settings'!$B$3)),1)-0.01),0))</f>
        <v/>
      </c>
    </row>
    <row r="94" spans="1:13" x14ac:dyDescent="0.25">
      <c r="B94" s="11"/>
      <c r="C94" s="11"/>
      <c r="D94" s="11"/>
      <c r="E94" s="12"/>
      <c r="F94" s="12"/>
      <c r="G94" s="11"/>
      <c r="H94" s="11"/>
      <c r="I94" s="13" t="str">
        <f>IF($A94="","",ROUND(((B94*(E94+F94))+G94),2))</f>
        <v/>
      </c>
      <c r="J94" s="13" t="str">
        <f>IF($A94="","",((((B94-C94)-D94)-I94)-H94))</f>
        <v/>
      </c>
      <c r="K94" s="14" t="str">
        <f>IF($A94="","",IFERROR((J94/B94),0))</f>
        <v/>
      </c>
      <c r="L94" s="13" t="str">
        <f>IF($A94="","",IFERROR(ROUND(((((C94+D94)+G94)+H94)/((1-E94)-F94)),2),0))</f>
        <v/>
      </c>
      <c r="M94" s="13" t="str">
        <f>IF($A94="","",IFERROR((CEILING(((((C94+D94)+G94)+H94)/(((1-E94)-F94)-'Settings'!$B$3)),1)-0.01),0))</f>
        <v/>
      </c>
    </row>
    <row r="95" spans="1:13" x14ac:dyDescent="0.25">
      <c r="B95" s="11"/>
      <c r="C95" s="11"/>
      <c r="D95" s="11"/>
      <c r="E95" s="12"/>
      <c r="F95" s="12"/>
      <c r="G95" s="11"/>
      <c r="H95" s="11"/>
      <c r="I95" s="13" t="str">
        <f>IF($A95="","",ROUND(((B95*(E95+F95))+G95),2))</f>
        <v/>
      </c>
      <c r="J95" s="13" t="str">
        <f>IF($A95="","",((((B95-C95)-D95)-I95)-H95))</f>
        <v/>
      </c>
      <c r="K95" s="14" t="str">
        <f>IF($A95="","",IFERROR((J95/B95),0))</f>
        <v/>
      </c>
      <c r="L95" s="13" t="str">
        <f>IF($A95="","",IFERROR(ROUND(((((C95+D95)+G95)+H95)/((1-E95)-F95)),2),0))</f>
        <v/>
      </c>
      <c r="M95" s="13" t="str">
        <f>IF($A95="","",IFERROR((CEILING(((((C95+D95)+G95)+H95)/(((1-E95)-F95)-'Settings'!$B$3)),1)-0.01),0))</f>
        <v/>
      </c>
    </row>
    <row r="96" spans="1:13" x14ac:dyDescent="0.25">
      <c r="B96" s="11"/>
      <c r="C96" s="11"/>
      <c r="D96" s="11"/>
      <c r="E96" s="12"/>
      <c r="F96" s="12"/>
      <c r="G96" s="11"/>
      <c r="H96" s="11"/>
      <c r="I96" s="13" t="str">
        <f>IF($A96="","",ROUND(((B96*(E96+F96))+G96),2))</f>
        <v/>
      </c>
      <c r="J96" s="13" t="str">
        <f>IF($A96="","",((((B96-C96)-D96)-I96)-H96))</f>
        <v/>
      </c>
      <c r="K96" s="14" t="str">
        <f>IF($A96="","",IFERROR((J96/B96),0))</f>
        <v/>
      </c>
      <c r="L96" s="13" t="str">
        <f>IF($A96="","",IFERROR(ROUND(((((C96+D96)+G96)+H96)/((1-E96)-F96)),2),0))</f>
        <v/>
      </c>
      <c r="M96" s="13" t="str">
        <f>IF($A96="","",IFERROR((CEILING(((((C96+D96)+G96)+H96)/(((1-E96)-F96)-'Settings'!$B$3)),1)-0.01),0))</f>
        <v/>
      </c>
    </row>
    <row r="97" spans="1:13" x14ac:dyDescent="0.25">
      <c r="B97" s="11"/>
      <c r="C97" s="11"/>
      <c r="D97" s="11"/>
      <c r="E97" s="12"/>
      <c r="F97" s="12"/>
      <c r="G97" s="11"/>
      <c r="H97" s="11"/>
      <c r="I97" s="13" t="str">
        <f>IF($A97="","",ROUND(((B97*(E97+F97))+G97),2))</f>
        <v/>
      </c>
      <c r="J97" s="13" t="str">
        <f>IF($A97="","",((((B97-C97)-D97)-I97)-H97))</f>
        <v/>
      </c>
      <c r="K97" s="14" t="str">
        <f>IF($A97="","",IFERROR((J97/B97),0))</f>
        <v/>
      </c>
      <c r="L97" s="13" t="str">
        <f>IF($A97="","",IFERROR(ROUND(((((C97+D97)+G97)+H97)/((1-E97)-F97)),2),0))</f>
        <v/>
      </c>
      <c r="M97" s="13" t="str">
        <f>IF($A97="","",IFERROR((CEILING(((((C97+D97)+G97)+H97)/(((1-E97)-F97)-'Settings'!$B$3)),1)-0.01),0))</f>
        <v/>
      </c>
    </row>
    <row r="98" spans="1:13" x14ac:dyDescent="0.25">
      <c r="B98" s="11"/>
      <c r="C98" s="11"/>
      <c r="D98" s="11"/>
      <c r="E98" s="12"/>
      <c r="F98" s="12"/>
      <c r="G98" s="11"/>
      <c r="H98" s="11"/>
      <c r="I98" s="13" t="str">
        <f>IF($A98="","",ROUND(((B98*(E98+F98))+G98),2))</f>
        <v/>
      </c>
      <c r="J98" s="13" t="str">
        <f>IF($A98="","",((((B98-C98)-D98)-I98)-H98))</f>
        <v/>
      </c>
      <c r="K98" s="14" t="str">
        <f>IF($A98="","",IFERROR((J98/B98),0))</f>
        <v/>
      </c>
      <c r="L98" s="13" t="str">
        <f>IF($A98="","",IFERROR(ROUND(((((C98+D98)+G98)+H98)/((1-E98)-F98)),2),0))</f>
        <v/>
      </c>
      <c r="M98" s="13" t="str">
        <f>IF($A98="","",IFERROR((CEILING(((((C98+D98)+G98)+H98)/(((1-E98)-F98)-'Settings'!$B$3)),1)-0.01),0))</f>
        <v/>
      </c>
    </row>
    <row r="99" spans="1:13" x14ac:dyDescent="0.25">
      <c r="B99" s="11"/>
      <c r="C99" s="11"/>
      <c r="D99" s="11"/>
      <c r="E99" s="12"/>
      <c r="F99" s="12"/>
      <c r="G99" s="11"/>
      <c r="H99" s="11"/>
      <c r="I99" s="13" t="str">
        <f>IF($A99="","",ROUND(((B99*(E99+F99))+G99),2))</f>
        <v/>
      </c>
      <c r="J99" s="13" t="str">
        <f>IF($A99="","",((((B99-C99)-D99)-I99)-H99))</f>
        <v/>
      </c>
      <c r="K99" s="14" t="str">
        <f>IF($A99="","",IFERROR((J99/B99),0))</f>
        <v/>
      </c>
      <c r="L99" s="13" t="str">
        <f>IF($A99="","",IFERROR(ROUND(((((C99+D99)+G99)+H99)/((1-E99)-F99)),2),0))</f>
        <v/>
      </c>
      <c r="M99" s="13" t="str">
        <f>IF($A99="","",IFERROR((CEILING(((((C99+D99)+G99)+H99)/(((1-E99)-F99)-'Settings'!$B$3)),1)-0.01),0))</f>
        <v/>
      </c>
    </row>
    <row r="100" spans="1:13" x14ac:dyDescent="0.25">
      <c r="B100" s="11"/>
      <c r="C100" s="11"/>
      <c r="D100" s="11"/>
      <c r="E100" s="12"/>
      <c r="F100" s="12"/>
      <c r="G100" s="11"/>
      <c r="H100" s="11"/>
      <c r="I100" s="13" t="str">
        <f>IF($A100="","",ROUND(((B100*(E100+F100))+G100),2))</f>
        <v/>
      </c>
      <c r="J100" s="13" t="str">
        <f>IF($A100="","",((((B100-C100)-D100)-I100)-H100))</f>
        <v/>
      </c>
      <c r="K100" s="14" t="str">
        <f>IF($A100="","",IFERROR((J100/B100),0))</f>
        <v/>
      </c>
      <c r="L100" s="13" t="str">
        <f>IF($A100="","",IFERROR(ROUND(((((C100+D100)+G100)+H100)/((1-E100)-F100)),2),0))</f>
        <v/>
      </c>
      <c r="M100" s="13" t="str">
        <f>IF($A100="","",IFERROR((CEILING(((((C100+D100)+G100)+H100)/(((1-E100)-F100)-'Settings'!$B$3)),1)-0.01),0))</f>
        <v/>
      </c>
    </row>
    <row r="101" spans="1:13" x14ac:dyDescent="0.25">
      <c r="B101" s="11"/>
      <c r="C101" s="11"/>
      <c r="D101" s="11"/>
      <c r="E101" s="12"/>
      <c r="F101" s="12"/>
      <c r="G101" s="11"/>
      <c r="H101" s="11"/>
      <c r="I101" s="13" t="str">
        <f>IF($A101="","",ROUND(((B101*(E101+F101))+G101),2))</f>
        <v/>
      </c>
      <c r="J101" s="13" t="str">
        <f>IF($A101="","",((((B101-C101)-D101)-I101)-H101))</f>
        <v/>
      </c>
      <c r="K101" s="14" t="str">
        <f>IF($A101="","",IFERROR((J101/B101),0))</f>
        <v/>
      </c>
      <c r="L101" s="13" t="str">
        <f>IF($A101="","",IFERROR(ROUND(((((C101+D101)+G101)+H101)/((1-E101)-F101)),2),0))</f>
        <v/>
      </c>
      <c r="M101" s="13" t="str">
        <f>IF($A101="","",IFERROR((CEILING(((((C101+D101)+G101)+H101)/(((1-E101)-F101)-'Settings'!$B$3)),1)-0.01),0))</f>
        <v/>
      </c>
    </row>
    <row r="102" spans="1:13" x14ac:dyDescent="0.25">
      <c r="B102" s="11"/>
      <c r="C102" s="11"/>
      <c r="D102" s="11"/>
      <c r="E102" s="12"/>
      <c r="F102" s="12"/>
      <c r="G102" s="11"/>
      <c r="H102" s="11"/>
      <c r="I102" s="13" t="str">
        <f>IF($A102="","",ROUND(((B102*(E102+F102))+G102),2))</f>
        <v/>
      </c>
      <c r="J102" s="13" t="str">
        <f>IF($A102="","",((((B102-C102)-D102)-I102)-H102))</f>
        <v/>
      </c>
      <c r="K102" s="14" t="str">
        <f>IF($A102="","",IFERROR((J102/B102),0))</f>
        <v/>
      </c>
      <c r="L102" s="13" t="str">
        <f>IF($A102="","",IFERROR(ROUND(((((C102+D102)+G102)+H102)/((1-E102)-F102)),2),0))</f>
        <v/>
      </c>
      <c r="M102" s="13" t="str">
        <f>IF($A102="","",IFERROR((CEILING(((((C102+D102)+G102)+H102)/(((1-E102)-F102)-'Settings'!$B$3)),1)-0.01),0))</f>
        <v/>
      </c>
    </row>
    <row r="103" spans="1:13" x14ac:dyDescent="0.25">
      <c r="B103" s="11"/>
      <c r="C103" s="11"/>
      <c r="D103" s="11"/>
      <c r="E103" s="12"/>
      <c r="F103" s="12"/>
      <c r="G103" s="11"/>
      <c r="H103" s="11"/>
      <c r="I103" s="13" t="str">
        <f>IF($A103="","",ROUND(((B103*(E103+F103))+G103),2))</f>
        <v/>
      </c>
      <c r="J103" s="13" t="str">
        <f>IF($A103="","",((((B103-C103)-D103)-I103)-H103))</f>
        <v/>
      </c>
      <c r="K103" s="14" t="str">
        <f>IF($A103="","",IFERROR((J103/B103),0))</f>
        <v/>
      </c>
      <c r="L103" s="13" t="str">
        <f>IF($A103="","",IFERROR(ROUND(((((C103+D103)+G103)+H103)/((1-E103)-F103)),2),0))</f>
        <v/>
      </c>
      <c r="M103" s="13" t="str">
        <f>IF($A103="","",IFERROR((CEILING(((((C103+D103)+G103)+H103)/(((1-E103)-F103)-'Settings'!$B$3)),1)-0.01),0))</f>
        <v/>
      </c>
    </row>
    <row r="104" spans="1:13" x14ac:dyDescent="0.25">
      <c r="B104" s="11"/>
      <c r="C104" s="11"/>
      <c r="D104" s="11"/>
      <c r="E104" s="12"/>
      <c r="F104" s="12"/>
      <c r="G104" s="11"/>
      <c r="H104" s="11"/>
      <c r="I104" s="13" t="str">
        <f>IF($A104="","",ROUND(((B104*(E104+F104))+G104),2))</f>
        <v/>
      </c>
      <c r="J104" s="13" t="str">
        <f>IF($A104="","",((((B104-C104)-D104)-I104)-H104))</f>
        <v/>
      </c>
      <c r="K104" s="14" t="str">
        <f>IF($A104="","",IFERROR((J104/B104),0))</f>
        <v/>
      </c>
      <c r="L104" s="13" t="str">
        <f>IF($A104="","",IFERROR(ROUND(((((C104+D104)+G104)+H104)/((1-E104)-F104)),2),0))</f>
        <v/>
      </c>
      <c r="M104" s="13" t="str">
        <f>IF($A104="","",IFERROR((CEILING(((((C104+D104)+G104)+H104)/(((1-E104)-F104)-'Settings'!$B$3)),1)-0.01),0))</f>
        <v/>
      </c>
    </row>
    <row r="105" spans="1:13" x14ac:dyDescent="0.25">
      <c r="B105" s="11"/>
      <c r="C105" s="11"/>
      <c r="D105" s="11"/>
      <c r="E105" s="12"/>
      <c r="F105" s="12"/>
      <c r="G105" s="11"/>
      <c r="H105" s="11"/>
      <c r="I105" s="13" t="str">
        <f>IF($A105="","",ROUND(((B105*(E105+F105))+G105),2))</f>
        <v/>
      </c>
      <c r="J105" s="13" t="str">
        <f>IF($A105="","",((((B105-C105)-D105)-I105)-H105))</f>
        <v/>
      </c>
      <c r="K105" s="14" t="str">
        <f>IF($A105="","",IFERROR((J105/B105),0))</f>
        <v/>
      </c>
      <c r="L105" s="13" t="str">
        <f>IF($A105="","",IFERROR(ROUND(((((C105+D105)+G105)+H105)/((1-E105)-F105)),2),0))</f>
        <v/>
      </c>
      <c r="M105" s="13" t="str">
        <f>IF($A105="","",IFERROR((CEILING(((((C105+D105)+G105)+H105)/(((1-E105)-F105)-'Settings'!$B$3)),1)-0.01),0))</f>
        <v/>
      </c>
    </row>
    <row r="106" spans="1:13" x14ac:dyDescent="0.25">
      <c r="B106" s="11"/>
      <c r="C106" s="11"/>
      <c r="D106" s="11"/>
      <c r="E106" s="12"/>
      <c r="F106" s="12"/>
      <c r="G106" s="11"/>
      <c r="H106" s="11"/>
      <c r="I106" s="13" t="str">
        <f>IF($A106="","",ROUND(((B106*(E106+F106))+G106),2))</f>
        <v/>
      </c>
      <c r="J106" s="13" t="str">
        <f>IF($A106="","",((((B106-C106)-D106)-I106)-H106))</f>
        <v/>
      </c>
      <c r="K106" s="14" t="str">
        <f>IF($A106="","",IFERROR((J106/B106),0))</f>
        <v/>
      </c>
      <c r="L106" s="13" t="str">
        <f>IF($A106="","",IFERROR(ROUND(((((C106+D106)+G106)+H106)/((1-E106)-F106)),2),0))</f>
        <v/>
      </c>
      <c r="M106" s="13" t="str">
        <f>IF($A106="","",IFERROR((CEILING(((((C106+D106)+G106)+H106)/(((1-E106)-F106)-'Settings'!$B$3)),1)-0.01),0))</f>
        <v/>
      </c>
    </row>
    <row r="107" spans="1:13" x14ac:dyDescent="0.25">
      <c r="B107" s="11"/>
      <c r="C107" s="11"/>
      <c r="D107" s="11"/>
      <c r="E107" s="12"/>
      <c r="F107" s="12"/>
      <c r="G107" s="11"/>
      <c r="H107" s="11"/>
      <c r="I107" s="13" t="str">
        <f>IF($A107="","",ROUND(((B107*(E107+F107))+G107),2))</f>
        <v/>
      </c>
      <c r="J107" s="13" t="str">
        <f>IF($A107="","",((((B107-C107)-D107)-I107)-H107))</f>
        <v/>
      </c>
      <c r="K107" s="14" t="str">
        <f>IF($A107="","",IFERROR((J107/B107),0))</f>
        <v/>
      </c>
      <c r="L107" s="13" t="str">
        <f>IF($A107="","",IFERROR(ROUND(((((C107+D107)+G107)+H107)/((1-E107)-F107)),2),0))</f>
        <v/>
      </c>
      <c r="M107" s="13" t="str">
        <f>IF($A107="","",IFERROR((CEILING(((((C107+D107)+G107)+H107)/(((1-E107)-F107)-'Settings'!$B$3)),1)-0.01),0))</f>
        <v/>
      </c>
    </row>
    <row r="108" spans="1:13" x14ac:dyDescent="0.25">
      <c r="B108" s="11"/>
      <c r="C108" s="11"/>
      <c r="D108" s="11"/>
      <c r="E108" s="12"/>
      <c r="F108" s="12"/>
      <c r="G108" s="11"/>
      <c r="H108" s="11"/>
      <c r="I108" s="13" t="str">
        <f>IF($A108="","",ROUND(((B108*(E108+F108))+G108),2))</f>
        <v/>
      </c>
      <c r="J108" s="13" t="str">
        <f>IF($A108="","",((((B108-C108)-D108)-I108)-H108))</f>
        <v/>
      </c>
      <c r="K108" s="14" t="str">
        <f>IF($A108="","",IFERROR((J108/B108),0))</f>
        <v/>
      </c>
      <c r="L108" s="13" t="str">
        <f>IF($A108="","",IFERROR(ROUND(((((C108+D108)+G108)+H108)/((1-E108)-F108)),2),0))</f>
        <v/>
      </c>
      <c r="M108" s="13" t="str">
        <f>IF($A108="","",IFERROR((CEILING(((((C108+D108)+G108)+H108)/(((1-E108)-F108)-'Settings'!$B$3)),1)-0.01),0))</f>
        <v/>
      </c>
    </row>
    <row r="109" spans="1:13" x14ac:dyDescent="0.25">
      <c r="B109" s="11"/>
      <c r="C109" s="11"/>
      <c r="D109" s="11"/>
      <c r="E109" s="12"/>
      <c r="F109" s="12"/>
      <c r="G109" s="11"/>
      <c r="H109" s="11"/>
      <c r="I109" s="13" t="str">
        <f>IF($A109="","",ROUND(((B109*(E109+F109))+G109),2))</f>
        <v/>
      </c>
      <c r="J109" s="13" t="str">
        <f>IF($A109="","",((((B109-C109)-D109)-I109)-H109))</f>
        <v/>
      </c>
      <c r="K109" s="14" t="str">
        <f>IF($A109="","",IFERROR((J109/B109),0))</f>
        <v/>
      </c>
      <c r="L109" s="13" t="str">
        <f>IF($A109="","",IFERROR(ROUND(((((C109+D109)+G109)+H109)/((1-E109)-F109)),2),0))</f>
        <v/>
      </c>
      <c r="M109" s="13" t="str">
        <f>IF($A109="","",IFERROR((CEILING(((((C109+D109)+G109)+H109)/(((1-E109)-F109)-'Settings'!$B$3)),1)-0.01),0))</f>
        <v/>
      </c>
    </row>
    <row r="110" spans="1:13" x14ac:dyDescent="0.25">
      <c r="B110" s="11"/>
      <c r="C110" s="11"/>
      <c r="D110" s="11"/>
      <c r="E110" s="12"/>
      <c r="F110" s="12"/>
      <c r="G110" s="11"/>
      <c r="H110" s="11"/>
      <c r="I110" s="13" t="str">
        <f>IF($A110="","",ROUND(((B110*(E110+F110))+G110),2))</f>
        <v/>
      </c>
      <c r="J110" s="13" t="str">
        <f>IF($A110="","",((((B110-C110)-D110)-I110)-H110))</f>
        <v/>
      </c>
      <c r="K110" s="14" t="str">
        <f>IF($A110="","",IFERROR((J110/B110),0))</f>
        <v/>
      </c>
      <c r="L110" s="13" t="str">
        <f>IF($A110="","",IFERROR(ROUND(((((C110+D110)+G110)+H110)/((1-E110)-F110)),2),0))</f>
        <v/>
      </c>
      <c r="M110" s="13" t="str">
        <f>IF($A110="","",IFERROR((CEILING(((((C110+D110)+G110)+H110)/(((1-E110)-F110)-'Settings'!$B$3)),1)-0.01),0))</f>
        <v/>
      </c>
    </row>
    <row r="111" spans="1:13" x14ac:dyDescent="0.25">
      <c r="B111" s="11"/>
      <c r="C111" s="11"/>
      <c r="D111" s="11"/>
      <c r="E111" s="12"/>
      <c r="F111" s="12"/>
      <c r="G111" s="11"/>
      <c r="H111" s="11"/>
      <c r="I111" s="13" t="str">
        <f>IF($A111="","",ROUND(((B111*(E111+F111))+G111),2))</f>
        <v/>
      </c>
      <c r="J111" s="13" t="str">
        <f>IF($A111="","",((((B111-C111)-D111)-I111)-H111))</f>
        <v/>
      </c>
      <c r="K111" s="14" t="str">
        <f>IF($A111="","",IFERROR((J111/B111),0))</f>
        <v/>
      </c>
      <c r="L111" s="13" t="str">
        <f>IF($A111="","",IFERROR(ROUND(((((C111+D111)+G111)+H111)/((1-E111)-F111)),2),0))</f>
        <v/>
      </c>
      <c r="M111" s="13" t="str">
        <f>IF($A111="","",IFERROR((CEILING(((((C111+D111)+G111)+H111)/(((1-E111)-F111)-'Settings'!$B$3)),1)-0.01),0))</f>
        <v/>
      </c>
    </row>
    <row r="112" spans="1:13" x14ac:dyDescent="0.25">
      <c r="B112" s="11"/>
      <c r="C112" s="11"/>
      <c r="D112" s="11"/>
      <c r="E112" s="12"/>
      <c r="F112" s="12"/>
      <c r="G112" s="11"/>
      <c r="H112" s="11"/>
      <c r="I112" s="13" t="str">
        <f>IF($A112="","",ROUND(((B112*(E112+F112))+G112),2))</f>
        <v/>
      </c>
      <c r="J112" s="13" t="str">
        <f>IF($A112="","",((((B112-C112)-D112)-I112)-H112))</f>
        <v/>
      </c>
      <c r="K112" s="14" t="str">
        <f>IF($A112="","",IFERROR((J112/B112),0))</f>
        <v/>
      </c>
      <c r="L112" s="13" t="str">
        <f>IF($A112="","",IFERROR(ROUND(((((C112+D112)+G112)+H112)/((1-E112)-F112)),2),0))</f>
        <v/>
      </c>
      <c r="M112" s="13" t="str">
        <f>IF($A112="","",IFERROR((CEILING(((((C112+D112)+G112)+H112)/(((1-E112)-F112)-'Settings'!$B$3)),1)-0.01),0))</f>
        <v/>
      </c>
    </row>
    <row r="113" spans="1:13" x14ac:dyDescent="0.25">
      <c r="B113" s="11"/>
      <c r="C113" s="11"/>
      <c r="D113" s="11"/>
      <c r="E113" s="12"/>
      <c r="F113" s="12"/>
      <c r="G113" s="11"/>
      <c r="H113" s="11"/>
      <c r="I113" s="13" t="str">
        <f>IF($A113="","",ROUND(((B113*(E113+F113))+G113),2))</f>
        <v/>
      </c>
      <c r="J113" s="13" t="str">
        <f>IF($A113="","",((((B113-C113)-D113)-I113)-H113))</f>
        <v/>
      </c>
      <c r="K113" s="14" t="str">
        <f>IF($A113="","",IFERROR((J113/B113),0))</f>
        <v/>
      </c>
      <c r="L113" s="13" t="str">
        <f>IF($A113="","",IFERROR(ROUND(((((C113+D113)+G113)+H113)/((1-E113)-F113)),2),0))</f>
        <v/>
      </c>
      <c r="M113" s="13" t="str">
        <f>IF($A113="","",IFERROR((CEILING(((((C113+D113)+G113)+H113)/(((1-E113)-F113)-'Settings'!$B$3)),1)-0.01),0))</f>
        <v/>
      </c>
    </row>
    <row r="114" spans="1:13" x14ac:dyDescent="0.25">
      <c r="B114" s="11"/>
      <c r="C114" s="11"/>
      <c r="D114" s="11"/>
      <c r="E114" s="12"/>
      <c r="F114" s="12"/>
      <c r="G114" s="11"/>
      <c r="H114" s="11"/>
      <c r="I114" s="13" t="str">
        <f>IF($A114="","",ROUND(((B114*(E114+F114))+G114),2))</f>
        <v/>
      </c>
      <c r="J114" s="13" t="str">
        <f>IF($A114="","",((((B114-C114)-D114)-I114)-H114))</f>
        <v/>
      </c>
      <c r="K114" s="14" t="str">
        <f>IF($A114="","",IFERROR((J114/B114),0))</f>
        <v/>
      </c>
      <c r="L114" s="13" t="str">
        <f>IF($A114="","",IFERROR(ROUND(((((C114+D114)+G114)+H114)/((1-E114)-F114)),2),0))</f>
        <v/>
      </c>
      <c r="M114" s="13" t="str">
        <f>IF($A114="","",IFERROR((CEILING(((((C114+D114)+G114)+H114)/(((1-E114)-F114)-'Settings'!$B$3)),1)-0.01),0))</f>
        <v/>
      </c>
    </row>
    <row r="115" spans="1:13" x14ac:dyDescent="0.25">
      <c r="B115" s="11"/>
      <c r="C115" s="11"/>
      <c r="D115" s="11"/>
      <c r="E115" s="12"/>
      <c r="F115" s="12"/>
      <c r="G115" s="11"/>
      <c r="H115" s="11"/>
      <c r="I115" s="13" t="str">
        <f>IF($A115="","",ROUND(((B115*(E115+F115))+G115),2))</f>
        <v/>
      </c>
      <c r="J115" s="13" t="str">
        <f>IF($A115="","",((((B115-C115)-D115)-I115)-H115))</f>
        <v/>
      </c>
      <c r="K115" s="14" t="str">
        <f>IF($A115="","",IFERROR((J115/B115),0))</f>
        <v/>
      </c>
      <c r="L115" s="13" t="str">
        <f>IF($A115="","",IFERROR(ROUND(((((C115+D115)+G115)+H115)/((1-E115)-F115)),2),0))</f>
        <v/>
      </c>
      <c r="M115" s="13" t="str">
        <f>IF($A115="","",IFERROR((CEILING(((((C115+D115)+G115)+H115)/(((1-E115)-F115)-'Settings'!$B$3)),1)-0.01),0))</f>
        <v/>
      </c>
    </row>
    <row r="116" spans="1:13" x14ac:dyDescent="0.25">
      <c r="B116" s="11"/>
      <c r="C116" s="11"/>
      <c r="D116" s="11"/>
      <c r="E116" s="12"/>
      <c r="F116" s="12"/>
      <c r="G116" s="11"/>
      <c r="H116" s="11"/>
      <c r="I116" s="13" t="str">
        <f>IF($A116="","",ROUND(((B116*(E116+F116))+G116),2))</f>
        <v/>
      </c>
      <c r="J116" s="13" t="str">
        <f>IF($A116="","",((((B116-C116)-D116)-I116)-H116))</f>
        <v/>
      </c>
      <c r="K116" s="14" t="str">
        <f>IF($A116="","",IFERROR((J116/B116),0))</f>
        <v/>
      </c>
      <c r="L116" s="13" t="str">
        <f>IF($A116="","",IFERROR(ROUND(((((C116+D116)+G116)+H116)/((1-E116)-F116)),2),0))</f>
        <v/>
      </c>
      <c r="M116" s="13" t="str">
        <f>IF($A116="","",IFERROR((CEILING(((((C116+D116)+G116)+H116)/(((1-E116)-F116)-'Settings'!$B$3)),1)-0.01),0))</f>
        <v/>
      </c>
    </row>
    <row r="117" spans="1:13" x14ac:dyDescent="0.25">
      <c r="B117" s="11"/>
      <c r="C117" s="11"/>
      <c r="D117" s="11"/>
      <c r="E117" s="12"/>
      <c r="F117" s="12"/>
      <c r="G117" s="11"/>
      <c r="H117" s="11"/>
      <c r="I117" s="13" t="str">
        <f>IF($A117="","",ROUND(((B117*(E117+F117))+G117),2))</f>
        <v/>
      </c>
      <c r="J117" s="13" t="str">
        <f>IF($A117="","",((((B117-C117)-D117)-I117)-H117))</f>
        <v/>
      </c>
      <c r="K117" s="14" t="str">
        <f>IF($A117="","",IFERROR((J117/B117),0))</f>
        <v/>
      </c>
      <c r="L117" s="13" t="str">
        <f>IF($A117="","",IFERROR(ROUND(((((C117+D117)+G117)+H117)/((1-E117)-F117)),2),0))</f>
        <v/>
      </c>
      <c r="M117" s="13" t="str">
        <f>IF($A117="","",IFERROR((CEILING(((((C117+D117)+G117)+H117)/(((1-E117)-F117)-'Settings'!$B$3)),1)-0.01),0))</f>
        <v/>
      </c>
    </row>
    <row r="118" spans="1:13" x14ac:dyDescent="0.25">
      <c r="B118" s="11"/>
      <c r="C118" s="11"/>
      <c r="D118" s="11"/>
      <c r="E118" s="12"/>
      <c r="F118" s="12"/>
      <c r="G118" s="11"/>
      <c r="H118" s="11"/>
      <c r="I118" s="13" t="str">
        <f>IF($A118="","",ROUND(((B118*(E118+F118))+G118),2))</f>
        <v/>
      </c>
      <c r="J118" s="13" t="str">
        <f>IF($A118="","",((((B118-C118)-D118)-I118)-H118))</f>
        <v/>
      </c>
      <c r="K118" s="14" t="str">
        <f>IF($A118="","",IFERROR((J118/B118),0))</f>
        <v/>
      </c>
      <c r="L118" s="13" t="str">
        <f>IF($A118="","",IFERROR(ROUND(((((C118+D118)+G118)+H118)/((1-E118)-F118)),2),0))</f>
        <v/>
      </c>
      <c r="M118" s="13" t="str">
        <f>IF($A118="","",IFERROR((CEILING(((((C118+D118)+G118)+H118)/(((1-E118)-F118)-'Settings'!$B$3)),1)-0.01),0))</f>
        <v/>
      </c>
    </row>
    <row r="119" spans="1:13" x14ac:dyDescent="0.25">
      <c r="B119" s="11"/>
      <c r="C119" s="11"/>
      <c r="D119" s="11"/>
      <c r="E119" s="12"/>
      <c r="F119" s="12"/>
      <c r="G119" s="11"/>
      <c r="H119" s="11"/>
      <c r="I119" s="13" t="str">
        <f>IF($A119="","",ROUND(((B119*(E119+F119))+G119),2))</f>
        <v/>
      </c>
      <c r="J119" s="13" t="str">
        <f>IF($A119="","",((((B119-C119)-D119)-I119)-H119))</f>
        <v/>
      </c>
      <c r="K119" s="14" t="str">
        <f>IF($A119="","",IFERROR((J119/B119),0))</f>
        <v/>
      </c>
      <c r="L119" s="13" t="str">
        <f>IF($A119="","",IFERROR(ROUND(((((C119+D119)+G119)+H119)/((1-E119)-F119)),2),0))</f>
        <v/>
      </c>
      <c r="M119" s="13" t="str">
        <f>IF($A119="","",IFERROR((CEILING(((((C119+D119)+G119)+H119)/(((1-E119)-F119)-'Settings'!$B$3)),1)-0.01),0))</f>
        <v/>
      </c>
    </row>
    <row r="120" spans="1:13" x14ac:dyDescent="0.25">
      <c r="B120" s="11"/>
      <c r="C120" s="11"/>
      <c r="D120" s="11"/>
      <c r="E120" s="12"/>
      <c r="F120" s="12"/>
      <c r="G120" s="11"/>
      <c r="H120" s="11"/>
      <c r="I120" s="13" t="str">
        <f>IF($A120="","",ROUND(((B120*(E120+F120))+G120),2))</f>
        <v/>
      </c>
      <c r="J120" s="13" t="str">
        <f>IF($A120="","",((((B120-C120)-D120)-I120)-H120))</f>
        <v/>
      </c>
      <c r="K120" s="14" t="str">
        <f>IF($A120="","",IFERROR((J120/B120),0))</f>
        <v/>
      </c>
      <c r="L120" s="13" t="str">
        <f>IF($A120="","",IFERROR(ROUND(((((C120+D120)+G120)+H120)/((1-E120)-F120)),2),0))</f>
        <v/>
      </c>
      <c r="M120" s="13" t="str">
        <f>IF($A120="","",IFERROR((CEILING(((((C120+D120)+G120)+H120)/(((1-E120)-F120)-'Settings'!$B$3)),1)-0.01),0))</f>
        <v/>
      </c>
    </row>
    <row r="121" spans="1:13" x14ac:dyDescent="0.25">
      <c r="B121" s="11"/>
      <c r="C121" s="11"/>
      <c r="D121" s="11"/>
      <c r="E121" s="12"/>
      <c r="F121" s="12"/>
      <c r="G121" s="11"/>
      <c r="H121" s="11"/>
      <c r="I121" s="13" t="str">
        <f>IF($A121="","",ROUND(((B121*(E121+F121))+G121),2))</f>
        <v/>
      </c>
      <c r="J121" s="13" t="str">
        <f>IF($A121="","",((((B121-C121)-D121)-I121)-H121))</f>
        <v/>
      </c>
      <c r="K121" s="14" t="str">
        <f>IF($A121="","",IFERROR((J121/B121),0))</f>
        <v/>
      </c>
      <c r="L121" s="13" t="str">
        <f>IF($A121="","",IFERROR(ROUND(((((C121+D121)+G121)+H121)/((1-E121)-F121)),2),0))</f>
        <v/>
      </c>
      <c r="M121" s="13" t="str">
        <f>IF($A121="","",IFERROR((CEILING(((((C121+D121)+G121)+H121)/(((1-E121)-F121)-'Settings'!$B$3)),1)-0.01),0))</f>
        <v/>
      </c>
    </row>
    <row r="122" spans="1:13" x14ac:dyDescent="0.25">
      <c r="B122" s="11"/>
      <c r="C122" s="11"/>
      <c r="D122" s="11"/>
      <c r="E122" s="12"/>
      <c r="F122" s="12"/>
      <c r="G122" s="11"/>
      <c r="H122" s="11"/>
      <c r="I122" s="13" t="str">
        <f>IF($A122="","",ROUND(((B122*(E122+F122))+G122),2))</f>
        <v/>
      </c>
      <c r="J122" s="13" t="str">
        <f>IF($A122="","",((((B122-C122)-D122)-I122)-H122))</f>
        <v/>
      </c>
      <c r="K122" s="14" t="str">
        <f>IF($A122="","",IFERROR((J122/B122),0))</f>
        <v/>
      </c>
      <c r="L122" s="13" t="str">
        <f>IF($A122="","",IFERROR(ROUND(((((C122+D122)+G122)+H122)/((1-E122)-F122)),2),0))</f>
        <v/>
      </c>
      <c r="M122" s="13" t="str">
        <f>IF($A122="","",IFERROR((CEILING(((((C122+D122)+G122)+H122)/(((1-E122)-F122)-'Settings'!$B$3)),1)-0.01),0))</f>
        <v/>
      </c>
    </row>
    <row r="123" spans="1:13" x14ac:dyDescent="0.25">
      <c r="B123" s="11"/>
      <c r="C123" s="11"/>
      <c r="D123" s="11"/>
      <c r="E123" s="12"/>
      <c r="F123" s="12"/>
      <c r="G123" s="11"/>
      <c r="H123" s="11"/>
      <c r="I123" s="13" t="str">
        <f>IF($A123="","",ROUND(((B123*(E123+F123))+G123),2))</f>
        <v/>
      </c>
      <c r="J123" s="13" t="str">
        <f>IF($A123="","",((((B123-C123)-D123)-I123)-H123))</f>
        <v/>
      </c>
      <c r="K123" s="14" t="str">
        <f>IF($A123="","",IFERROR((J123/B123),0))</f>
        <v/>
      </c>
      <c r="L123" s="13" t="str">
        <f>IF($A123="","",IFERROR(ROUND(((((C123+D123)+G123)+H123)/((1-E123)-F123)),2),0))</f>
        <v/>
      </c>
      <c r="M123" s="13" t="str">
        <f>IF($A123="","",IFERROR((CEILING(((((C123+D123)+G123)+H123)/(((1-E123)-F123)-'Settings'!$B$3)),1)-0.01),0))</f>
        <v/>
      </c>
    </row>
    <row r="124" spans="1:13" x14ac:dyDescent="0.25">
      <c r="B124" s="11"/>
      <c r="C124" s="11"/>
      <c r="D124" s="11"/>
      <c r="E124" s="12"/>
      <c r="F124" s="12"/>
      <c r="G124" s="11"/>
      <c r="H124" s="11"/>
      <c r="I124" s="13" t="str">
        <f>IF($A124="","",ROUND(((B124*(E124+F124))+G124),2))</f>
        <v/>
      </c>
      <c r="J124" s="13" t="str">
        <f>IF($A124="","",((((B124-C124)-D124)-I124)-H124))</f>
        <v/>
      </c>
      <c r="K124" s="14" t="str">
        <f>IF($A124="","",IFERROR((J124/B124),0))</f>
        <v/>
      </c>
      <c r="L124" s="13" t="str">
        <f>IF($A124="","",IFERROR(ROUND(((((C124+D124)+G124)+H124)/((1-E124)-F124)),2),0))</f>
        <v/>
      </c>
      <c r="M124" s="13" t="str">
        <f>IF($A124="","",IFERROR((CEILING(((((C124+D124)+G124)+H124)/(((1-E124)-F124)-'Settings'!$B$3)),1)-0.01),0))</f>
        <v/>
      </c>
    </row>
    <row r="125" spans="1:13" x14ac:dyDescent="0.25">
      <c r="B125" s="11"/>
      <c r="C125" s="11"/>
      <c r="D125" s="11"/>
      <c r="E125" s="12"/>
      <c r="F125" s="12"/>
      <c r="G125" s="11"/>
      <c r="H125" s="11"/>
      <c r="I125" s="13" t="str">
        <f>IF($A125="","",ROUND(((B125*(E125+F125))+G125),2))</f>
        <v/>
      </c>
      <c r="J125" s="13" t="str">
        <f>IF($A125="","",((((B125-C125)-D125)-I125)-H125))</f>
        <v/>
      </c>
      <c r="K125" s="14" t="str">
        <f>IF($A125="","",IFERROR((J125/B125),0))</f>
        <v/>
      </c>
      <c r="L125" s="13" t="str">
        <f>IF($A125="","",IFERROR(ROUND(((((C125+D125)+G125)+H125)/((1-E125)-F125)),2),0))</f>
        <v/>
      </c>
      <c r="M125" s="13" t="str">
        <f>IF($A125="","",IFERROR((CEILING(((((C125+D125)+G125)+H125)/(((1-E125)-F125)-'Settings'!$B$3)),1)-0.01),0))</f>
        <v/>
      </c>
    </row>
    <row r="126" spans="1:13" x14ac:dyDescent="0.25">
      <c r="B126" s="11"/>
      <c r="C126" s="11"/>
      <c r="D126" s="11"/>
      <c r="E126" s="12"/>
      <c r="F126" s="12"/>
      <c r="G126" s="11"/>
      <c r="H126" s="11"/>
      <c r="I126" s="13" t="str">
        <f>IF($A126="","",ROUND(((B126*(E126+F126))+G126),2))</f>
        <v/>
      </c>
      <c r="J126" s="13" t="str">
        <f>IF($A126="","",((((B126-C126)-D126)-I126)-H126))</f>
        <v/>
      </c>
      <c r="K126" s="14" t="str">
        <f>IF($A126="","",IFERROR((J126/B126),0))</f>
        <v/>
      </c>
      <c r="L126" s="13" t="str">
        <f>IF($A126="","",IFERROR(ROUND(((((C126+D126)+G126)+H126)/((1-E126)-F126)),2),0))</f>
        <v/>
      </c>
      <c r="M126" s="13" t="str">
        <f>IF($A126="","",IFERROR((CEILING(((((C126+D126)+G126)+H126)/(((1-E126)-F126)-'Settings'!$B$3)),1)-0.01),0))</f>
        <v/>
      </c>
    </row>
    <row r="127" spans="1:13" x14ac:dyDescent="0.25">
      <c r="B127" s="11"/>
      <c r="C127" s="11"/>
      <c r="D127" s="11"/>
      <c r="E127" s="12"/>
      <c r="F127" s="12"/>
      <c r="G127" s="11"/>
      <c r="H127" s="11"/>
      <c r="I127" s="13" t="str">
        <f>IF($A127="","",ROUND(((B127*(E127+F127))+G127),2))</f>
        <v/>
      </c>
      <c r="J127" s="13" t="str">
        <f>IF($A127="","",((((B127-C127)-D127)-I127)-H127))</f>
        <v/>
      </c>
      <c r="K127" s="14" t="str">
        <f>IF($A127="","",IFERROR((J127/B127),0))</f>
        <v/>
      </c>
      <c r="L127" s="13" t="str">
        <f>IF($A127="","",IFERROR(ROUND(((((C127+D127)+G127)+H127)/((1-E127)-F127)),2),0))</f>
        <v/>
      </c>
      <c r="M127" s="13" t="str">
        <f>IF($A127="","",IFERROR((CEILING(((((C127+D127)+G127)+H127)/(((1-E127)-F127)-'Settings'!$B$3)),1)-0.01),0))</f>
        <v/>
      </c>
    </row>
    <row r="128" spans="1:13" x14ac:dyDescent="0.25">
      <c r="B128" s="11"/>
      <c r="C128" s="11"/>
      <c r="D128" s="11"/>
      <c r="E128" s="12"/>
      <c r="F128" s="12"/>
      <c r="G128" s="11"/>
      <c r="H128" s="11"/>
      <c r="I128" s="13" t="str">
        <f>IF($A128="","",ROUND(((B128*(E128+F128))+G128),2))</f>
        <v/>
      </c>
      <c r="J128" s="13" t="str">
        <f>IF($A128="","",((((B128-C128)-D128)-I128)-H128))</f>
        <v/>
      </c>
      <c r="K128" s="14" t="str">
        <f>IF($A128="","",IFERROR((J128/B128),0))</f>
        <v/>
      </c>
      <c r="L128" s="13" t="str">
        <f>IF($A128="","",IFERROR(ROUND(((((C128+D128)+G128)+H128)/((1-E128)-F128)),2),0))</f>
        <v/>
      </c>
      <c r="M128" s="13" t="str">
        <f>IF($A128="","",IFERROR((CEILING(((((C128+D128)+G128)+H128)/(((1-E128)-F128)-'Settings'!$B$3)),1)-0.01),0))</f>
        <v/>
      </c>
    </row>
    <row r="129" spans="1:13" x14ac:dyDescent="0.25">
      <c r="B129" s="11"/>
      <c r="C129" s="11"/>
      <c r="D129" s="11"/>
      <c r="E129" s="12"/>
      <c r="F129" s="12"/>
      <c r="G129" s="11"/>
      <c r="H129" s="11"/>
      <c r="I129" s="13" t="str">
        <f>IF($A129="","",ROUND(((B129*(E129+F129))+G129),2))</f>
        <v/>
      </c>
      <c r="J129" s="13" t="str">
        <f>IF($A129="","",((((B129-C129)-D129)-I129)-H129))</f>
        <v/>
      </c>
      <c r="K129" s="14" t="str">
        <f>IF($A129="","",IFERROR((J129/B129),0))</f>
        <v/>
      </c>
      <c r="L129" s="13" t="str">
        <f>IF($A129="","",IFERROR(ROUND(((((C129+D129)+G129)+H129)/((1-E129)-F129)),2),0))</f>
        <v/>
      </c>
      <c r="M129" s="13" t="str">
        <f>IF($A129="","",IFERROR((CEILING(((((C129+D129)+G129)+H129)/(((1-E129)-F129)-'Settings'!$B$3)),1)-0.01),0))</f>
        <v/>
      </c>
    </row>
    <row r="130" spans="1:13" x14ac:dyDescent="0.25">
      <c r="B130" s="11"/>
      <c r="C130" s="11"/>
      <c r="D130" s="11"/>
      <c r="E130" s="12"/>
      <c r="F130" s="12"/>
      <c r="G130" s="11"/>
      <c r="H130" s="11"/>
      <c r="I130" s="13" t="str">
        <f>IF($A130="","",ROUND(((B130*(E130+F130))+G130),2))</f>
        <v/>
      </c>
      <c r="J130" s="13" t="str">
        <f>IF($A130="","",((((B130-C130)-D130)-I130)-H130))</f>
        <v/>
      </c>
      <c r="K130" s="14" t="str">
        <f>IF($A130="","",IFERROR((J130/B130),0))</f>
        <v/>
      </c>
      <c r="L130" s="13" t="str">
        <f>IF($A130="","",IFERROR(ROUND(((((C130+D130)+G130)+H130)/((1-E130)-F130)),2),0))</f>
        <v/>
      </c>
      <c r="M130" s="13" t="str">
        <f>IF($A130="","",IFERROR((CEILING(((((C130+D130)+G130)+H130)/(((1-E130)-F130)-'Settings'!$B$3)),1)-0.01),0))</f>
        <v/>
      </c>
    </row>
    <row r="131" spans="1:13" x14ac:dyDescent="0.25">
      <c r="B131" s="11"/>
      <c r="C131" s="11"/>
      <c r="D131" s="11"/>
      <c r="E131" s="12"/>
      <c r="F131" s="12"/>
      <c r="G131" s="11"/>
      <c r="H131" s="11"/>
      <c r="I131" s="13" t="str">
        <f>IF($A131="","",ROUND(((B131*(E131+F131))+G131),2))</f>
        <v/>
      </c>
      <c r="J131" s="13" t="str">
        <f>IF($A131="","",((((B131-C131)-D131)-I131)-H131))</f>
        <v/>
      </c>
      <c r="K131" s="14" t="str">
        <f>IF($A131="","",IFERROR((J131/B131),0))</f>
        <v/>
      </c>
      <c r="L131" s="13" t="str">
        <f>IF($A131="","",IFERROR(ROUND(((((C131+D131)+G131)+H131)/((1-E131)-F131)),2),0))</f>
        <v/>
      </c>
      <c r="M131" s="13" t="str">
        <f>IF($A131="","",IFERROR((CEILING(((((C131+D131)+G131)+H131)/(((1-E131)-F131)-'Settings'!$B$3)),1)-0.01),0))</f>
        <v/>
      </c>
    </row>
    <row r="132" spans="1:13" x14ac:dyDescent="0.25">
      <c r="B132" s="11"/>
      <c r="C132" s="11"/>
      <c r="D132" s="11"/>
      <c r="E132" s="12"/>
      <c r="F132" s="12"/>
      <c r="G132" s="11"/>
      <c r="H132" s="11"/>
      <c r="I132" s="13" t="str">
        <f>IF($A132="","",ROUND(((B132*(E132+F132))+G132),2))</f>
        <v/>
      </c>
      <c r="J132" s="13" t="str">
        <f>IF($A132="","",((((B132-C132)-D132)-I132)-H132))</f>
        <v/>
      </c>
      <c r="K132" s="14" t="str">
        <f>IF($A132="","",IFERROR((J132/B132),0))</f>
        <v/>
      </c>
      <c r="L132" s="13" t="str">
        <f>IF($A132="","",IFERROR(ROUND(((((C132+D132)+G132)+H132)/((1-E132)-F132)),2),0))</f>
        <v/>
      </c>
      <c r="M132" s="13" t="str">
        <f>IF($A132="","",IFERROR((CEILING(((((C132+D132)+G132)+H132)/(((1-E132)-F132)-'Settings'!$B$3)),1)-0.01),0))</f>
        <v/>
      </c>
    </row>
    <row r="133" spans="1:13" x14ac:dyDescent="0.25">
      <c r="B133" s="11"/>
      <c r="C133" s="11"/>
      <c r="D133" s="11"/>
      <c r="E133" s="12"/>
      <c r="F133" s="12"/>
      <c r="G133" s="11"/>
      <c r="H133" s="11"/>
      <c r="I133" s="13" t="str">
        <f>IF($A133="","",ROUND(((B133*(E133+F133))+G133),2))</f>
        <v/>
      </c>
      <c r="J133" s="13" t="str">
        <f>IF($A133="","",((((B133-C133)-D133)-I133)-H133))</f>
        <v/>
      </c>
      <c r="K133" s="14" t="str">
        <f>IF($A133="","",IFERROR((J133/B133),0))</f>
        <v/>
      </c>
      <c r="L133" s="13" t="str">
        <f>IF($A133="","",IFERROR(ROUND(((((C133+D133)+G133)+H133)/((1-E133)-F133)),2),0))</f>
        <v/>
      </c>
      <c r="M133" s="13" t="str">
        <f>IF($A133="","",IFERROR((CEILING(((((C133+D133)+G133)+H133)/(((1-E133)-F133)-'Settings'!$B$3)),1)-0.01),0))</f>
        <v/>
      </c>
    </row>
    <row r="134" spans="1:13" x14ac:dyDescent="0.25">
      <c r="B134" s="11"/>
      <c r="C134" s="11"/>
      <c r="D134" s="11"/>
      <c r="E134" s="12"/>
      <c r="F134" s="12"/>
      <c r="G134" s="11"/>
      <c r="H134" s="11"/>
      <c r="I134" s="13" t="str">
        <f>IF($A134="","",ROUND(((B134*(E134+F134))+G134),2))</f>
        <v/>
      </c>
      <c r="J134" s="13" t="str">
        <f>IF($A134="","",((((B134-C134)-D134)-I134)-H134))</f>
        <v/>
      </c>
      <c r="K134" s="14" t="str">
        <f>IF($A134="","",IFERROR((J134/B134),0))</f>
        <v/>
      </c>
      <c r="L134" s="13" t="str">
        <f>IF($A134="","",IFERROR(ROUND(((((C134+D134)+G134)+H134)/((1-E134)-F134)),2),0))</f>
        <v/>
      </c>
      <c r="M134" s="13" t="str">
        <f>IF($A134="","",IFERROR((CEILING(((((C134+D134)+G134)+H134)/(((1-E134)-F134)-'Settings'!$B$3)),1)-0.01),0))</f>
        <v/>
      </c>
    </row>
    <row r="135" spans="1:13" x14ac:dyDescent="0.25">
      <c r="B135" s="11"/>
      <c r="C135" s="11"/>
      <c r="D135" s="11"/>
      <c r="E135" s="12"/>
      <c r="F135" s="12"/>
      <c r="G135" s="11"/>
      <c r="H135" s="11"/>
      <c r="I135" s="13" t="str">
        <f>IF($A135="","",ROUND(((B135*(E135+F135))+G135),2))</f>
        <v/>
      </c>
      <c r="J135" s="13" t="str">
        <f>IF($A135="","",((((B135-C135)-D135)-I135)-H135))</f>
        <v/>
      </c>
      <c r="K135" s="14" t="str">
        <f>IF($A135="","",IFERROR((J135/B135),0))</f>
        <v/>
      </c>
      <c r="L135" s="13" t="str">
        <f>IF($A135="","",IFERROR(ROUND(((((C135+D135)+G135)+H135)/((1-E135)-F135)),2),0))</f>
        <v/>
      </c>
      <c r="M135" s="13" t="str">
        <f>IF($A135="","",IFERROR((CEILING(((((C135+D135)+G135)+H135)/(((1-E135)-F135)-'Settings'!$B$3)),1)-0.01),0))</f>
        <v/>
      </c>
    </row>
    <row r="136" spans="1:13" x14ac:dyDescent="0.25">
      <c r="B136" s="11"/>
      <c r="C136" s="11"/>
      <c r="D136" s="11"/>
      <c r="E136" s="12"/>
      <c r="F136" s="12"/>
      <c r="G136" s="11"/>
      <c r="H136" s="11"/>
      <c r="I136" s="13" t="str">
        <f>IF($A136="","",ROUND(((B136*(E136+F136))+G136),2))</f>
        <v/>
      </c>
      <c r="J136" s="13" t="str">
        <f>IF($A136="","",((((B136-C136)-D136)-I136)-H136))</f>
        <v/>
      </c>
      <c r="K136" s="14" t="str">
        <f>IF($A136="","",IFERROR((J136/B136),0))</f>
        <v/>
      </c>
      <c r="L136" s="13" t="str">
        <f>IF($A136="","",IFERROR(ROUND(((((C136+D136)+G136)+H136)/((1-E136)-F136)),2),0))</f>
        <v/>
      </c>
      <c r="M136" s="13" t="str">
        <f>IF($A136="","",IFERROR((CEILING(((((C136+D136)+G136)+H136)/(((1-E136)-F136)-'Settings'!$B$3)),1)-0.01),0))</f>
        <v/>
      </c>
    </row>
    <row r="137" spans="1:13" x14ac:dyDescent="0.25">
      <c r="B137" s="11"/>
      <c r="C137" s="11"/>
      <c r="D137" s="11"/>
      <c r="E137" s="12"/>
      <c r="F137" s="12"/>
      <c r="G137" s="11"/>
      <c r="H137" s="11"/>
      <c r="I137" s="13" t="str">
        <f>IF($A137="","",ROUND(((B137*(E137+F137))+G137),2))</f>
        <v/>
      </c>
      <c r="J137" s="13" t="str">
        <f>IF($A137="","",((((B137-C137)-D137)-I137)-H137))</f>
        <v/>
      </c>
      <c r="K137" s="14" t="str">
        <f>IF($A137="","",IFERROR((J137/B137),0))</f>
        <v/>
      </c>
      <c r="L137" s="13" t="str">
        <f>IF($A137="","",IFERROR(ROUND(((((C137+D137)+G137)+H137)/((1-E137)-F137)),2),0))</f>
        <v/>
      </c>
      <c r="M137" s="13" t="str">
        <f>IF($A137="","",IFERROR((CEILING(((((C137+D137)+G137)+H137)/(((1-E137)-F137)-'Settings'!$B$3)),1)-0.01),0))</f>
        <v/>
      </c>
    </row>
    <row r="138" spans="1:13" x14ac:dyDescent="0.25">
      <c r="B138" s="11"/>
      <c r="C138" s="11"/>
      <c r="D138" s="11"/>
      <c r="E138" s="12"/>
      <c r="F138" s="12"/>
      <c r="G138" s="11"/>
      <c r="H138" s="11"/>
      <c r="I138" s="13" t="str">
        <f>IF($A138="","",ROUND(((B138*(E138+F138))+G138),2))</f>
        <v/>
      </c>
      <c r="J138" s="13" t="str">
        <f>IF($A138="","",((((B138-C138)-D138)-I138)-H138))</f>
        <v/>
      </c>
      <c r="K138" s="14" t="str">
        <f>IF($A138="","",IFERROR((J138/B138),0))</f>
        <v/>
      </c>
      <c r="L138" s="13" t="str">
        <f>IF($A138="","",IFERROR(ROUND(((((C138+D138)+G138)+H138)/((1-E138)-F138)),2),0))</f>
        <v/>
      </c>
      <c r="M138" s="13" t="str">
        <f>IF($A138="","",IFERROR((CEILING(((((C138+D138)+G138)+H138)/(((1-E138)-F138)-'Settings'!$B$3)),1)-0.01),0))</f>
        <v/>
      </c>
    </row>
    <row r="139" spans="1:13" x14ac:dyDescent="0.25">
      <c r="B139" s="11"/>
      <c r="C139" s="11"/>
      <c r="D139" s="11"/>
      <c r="E139" s="12"/>
      <c r="F139" s="12"/>
      <c r="G139" s="11"/>
      <c r="H139" s="11"/>
      <c r="I139" s="13" t="str">
        <f>IF($A139="","",ROUND(((B139*(E139+F139))+G139),2))</f>
        <v/>
      </c>
      <c r="J139" s="13" t="str">
        <f>IF($A139="","",((((B139-C139)-D139)-I139)-H139))</f>
        <v/>
      </c>
      <c r="K139" s="14" t="str">
        <f>IF($A139="","",IFERROR((J139/B139),0))</f>
        <v/>
      </c>
      <c r="L139" s="13" t="str">
        <f>IF($A139="","",IFERROR(ROUND(((((C139+D139)+G139)+H139)/((1-E139)-F139)),2),0))</f>
        <v/>
      </c>
      <c r="M139" s="13" t="str">
        <f>IF($A139="","",IFERROR((CEILING(((((C139+D139)+G139)+H139)/(((1-E139)-F139)-'Settings'!$B$3)),1)-0.01),0))</f>
        <v/>
      </c>
    </row>
    <row r="140" spans="1:13" x14ac:dyDescent="0.25">
      <c r="B140" s="11"/>
      <c r="C140" s="11"/>
      <c r="D140" s="11"/>
      <c r="E140" s="12"/>
      <c r="F140" s="12"/>
      <c r="G140" s="11"/>
      <c r="H140" s="11"/>
      <c r="I140" s="13" t="str">
        <f>IF($A140="","",ROUND(((B140*(E140+F140))+G140),2))</f>
        <v/>
      </c>
      <c r="J140" s="13" t="str">
        <f>IF($A140="","",((((B140-C140)-D140)-I140)-H140))</f>
        <v/>
      </c>
      <c r="K140" s="14" t="str">
        <f>IF($A140="","",IFERROR((J140/B140),0))</f>
        <v/>
      </c>
      <c r="L140" s="13" t="str">
        <f>IF($A140="","",IFERROR(ROUND(((((C140+D140)+G140)+H140)/((1-E140)-F140)),2),0))</f>
        <v/>
      </c>
      <c r="M140" s="13" t="str">
        <f>IF($A140="","",IFERROR((CEILING(((((C140+D140)+G140)+H140)/(((1-E140)-F140)-'Settings'!$B$3)),1)-0.01),0))</f>
        <v/>
      </c>
    </row>
    <row r="141" spans="1:13" x14ac:dyDescent="0.25">
      <c r="B141" s="11"/>
      <c r="C141" s="11"/>
      <c r="D141" s="11"/>
      <c r="E141" s="12"/>
      <c r="F141" s="12"/>
      <c r="G141" s="11"/>
      <c r="H141" s="11"/>
      <c r="I141" s="13" t="str">
        <f>IF($A141="","",ROUND(((B141*(E141+F141))+G141),2))</f>
        <v/>
      </c>
      <c r="J141" s="13" t="str">
        <f>IF($A141="","",((((B141-C141)-D141)-I141)-H141))</f>
        <v/>
      </c>
      <c r="K141" s="14" t="str">
        <f>IF($A141="","",IFERROR((J141/B141),0))</f>
        <v/>
      </c>
      <c r="L141" s="13" t="str">
        <f>IF($A141="","",IFERROR(ROUND(((((C141+D141)+G141)+H141)/((1-E141)-F141)),2),0))</f>
        <v/>
      </c>
      <c r="M141" s="13" t="str">
        <f>IF($A141="","",IFERROR((CEILING(((((C141+D141)+G141)+H141)/(((1-E141)-F141)-'Settings'!$B$3)),1)-0.01),0))</f>
        <v/>
      </c>
    </row>
    <row r="142" spans="1:13" x14ac:dyDescent="0.25">
      <c r="B142" s="11"/>
      <c r="C142" s="11"/>
      <c r="D142" s="11"/>
      <c r="E142" s="12"/>
      <c r="F142" s="12"/>
      <c r="G142" s="11"/>
      <c r="H142" s="11"/>
      <c r="I142" s="13" t="str">
        <f>IF($A142="","",ROUND(((B142*(E142+F142))+G142),2))</f>
        <v/>
      </c>
      <c r="J142" s="13" t="str">
        <f>IF($A142="","",((((B142-C142)-D142)-I142)-H142))</f>
        <v/>
      </c>
      <c r="K142" s="14" t="str">
        <f>IF($A142="","",IFERROR((J142/B142),0))</f>
        <v/>
      </c>
      <c r="L142" s="13" t="str">
        <f>IF($A142="","",IFERROR(ROUND(((((C142+D142)+G142)+H142)/((1-E142)-F142)),2),0))</f>
        <v/>
      </c>
      <c r="M142" s="13" t="str">
        <f>IF($A142="","",IFERROR((CEILING(((((C142+D142)+G142)+H142)/(((1-E142)-F142)-'Settings'!$B$3)),1)-0.01),0))</f>
        <v/>
      </c>
    </row>
    <row r="143" spans="1:13" x14ac:dyDescent="0.25">
      <c r="B143" s="11"/>
      <c r="C143" s="11"/>
      <c r="D143" s="11"/>
      <c r="E143" s="12"/>
      <c r="F143" s="12"/>
      <c r="G143" s="11"/>
      <c r="H143" s="11"/>
      <c r="I143" s="13" t="str">
        <f>IF($A143="","",ROUND(((B143*(E143+F143))+G143),2))</f>
        <v/>
      </c>
      <c r="J143" s="13" t="str">
        <f>IF($A143="","",((((B143-C143)-D143)-I143)-H143))</f>
        <v/>
      </c>
      <c r="K143" s="14" t="str">
        <f>IF($A143="","",IFERROR((J143/B143),0))</f>
        <v/>
      </c>
      <c r="L143" s="13" t="str">
        <f>IF($A143="","",IFERROR(ROUND(((((C143+D143)+G143)+H143)/((1-E143)-F143)),2),0))</f>
        <v/>
      </c>
      <c r="M143" s="13" t="str">
        <f>IF($A143="","",IFERROR((CEILING(((((C143+D143)+G143)+H143)/(((1-E143)-F143)-'Settings'!$B$3)),1)-0.01),0))</f>
        <v/>
      </c>
    </row>
    <row r="144" spans="1:13" x14ac:dyDescent="0.25">
      <c r="B144" s="11"/>
      <c r="C144" s="11"/>
      <c r="D144" s="11"/>
      <c r="E144" s="12"/>
      <c r="F144" s="12"/>
      <c r="G144" s="11"/>
      <c r="H144" s="11"/>
      <c r="I144" s="13" t="str">
        <f>IF($A144="","",ROUND(((B144*(E144+F144))+G144),2))</f>
        <v/>
      </c>
      <c r="J144" s="13" t="str">
        <f>IF($A144="","",((((B144-C144)-D144)-I144)-H144))</f>
        <v/>
      </c>
      <c r="K144" s="14" t="str">
        <f>IF($A144="","",IFERROR((J144/B144),0))</f>
        <v/>
      </c>
      <c r="L144" s="13" t="str">
        <f>IF($A144="","",IFERROR(ROUND(((((C144+D144)+G144)+H144)/((1-E144)-F144)),2),0))</f>
        <v/>
      </c>
      <c r="M144" s="13" t="str">
        <f>IF($A144="","",IFERROR((CEILING(((((C144+D144)+G144)+H144)/(((1-E144)-F144)-'Settings'!$B$3)),1)-0.01),0))</f>
        <v/>
      </c>
    </row>
    <row r="145" spans="1:13" x14ac:dyDescent="0.25">
      <c r="B145" s="11"/>
      <c r="C145" s="11"/>
      <c r="D145" s="11"/>
      <c r="E145" s="12"/>
      <c r="F145" s="12"/>
      <c r="G145" s="11"/>
      <c r="H145" s="11"/>
      <c r="I145" s="13" t="str">
        <f>IF($A145="","",ROUND(((B145*(E145+F145))+G145),2))</f>
        <v/>
      </c>
      <c r="J145" s="13" t="str">
        <f>IF($A145="","",((((B145-C145)-D145)-I145)-H145))</f>
        <v/>
      </c>
      <c r="K145" s="14" t="str">
        <f>IF($A145="","",IFERROR((J145/B145),0))</f>
        <v/>
      </c>
      <c r="L145" s="13" t="str">
        <f>IF($A145="","",IFERROR(ROUND(((((C145+D145)+G145)+H145)/((1-E145)-F145)),2),0))</f>
        <v/>
      </c>
      <c r="M145" s="13" t="str">
        <f>IF($A145="","",IFERROR((CEILING(((((C145+D145)+G145)+H145)/(((1-E145)-F145)-'Settings'!$B$3)),1)-0.01),0))</f>
        <v/>
      </c>
    </row>
    <row r="146" spans="1:13" x14ac:dyDescent="0.25">
      <c r="B146" s="11"/>
      <c r="C146" s="11"/>
      <c r="D146" s="11"/>
      <c r="E146" s="12"/>
      <c r="F146" s="12"/>
      <c r="G146" s="11"/>
      <c r="H146" s="11"/>
      <c r="I146" s="13" t="str">
        <f>IF($A146="","",ROUND(((B146*(E146+F146))+G146),2))</f>
        <v/>
      </c>
      <c r="J146" s="13" t="str">
        <f>IF($A146="","",((((B146-C146)-D146)-I146)-H146))</f>
        <v/>
      </c>
      <c r="K146" s="14" t="str">
        <f>IF($A146="","",IFERROR((J146/B146),0))</f>
        <v/>
      </c>
      <c r="L146" s="13" t="str">
        <f>IF($A146="","",IFERROR(ROUND(((((C146+D146)+G146)+H146)/((1-E146)-F146)),2),0))</f>
        <v/>
      </c>
      <c r="M146" s="13" t="str">
        <f>IF($A146="","",IFERROR((CEILING(((((C146+D146)+G146)+H146)/(((1-E146)-F146)-'Settings'!$B$3)),1)-0.01),0))</f>
        <v/>
      </c>
    </row>
    <row r="147" spans="1:13" x14ac:dyDescent="0.25">
      <c r="B147" s="11"/>
      <c r="C147" s="11"/>
      <c r="D147" s="11"/>
      <c r="E147" s="12"/>
      <c r="F147" s="12"/>
      <c r="G147" s="11"/>
      <c r="H147" s="11"/>
      <c r="I147" s="13" t="str">
        <f>IF($A147="","",ROUND(((B147*(E147+F147))+G147),2))</f>
        <v/>
      </c>
      <c r="J147" s="13" t="str">
        <f>IF($A147="","",((((B147-C147)-D147)-I147)-H147))</f>
        <v/>
      </c>
      <c r="K147" s="14" t="str">
        <f>IF($A147="","",IFERROR((J147/B147),0))</f>
        <v/>
      </c>
      <c r="L147" s="13" t="str">
        <f>IF($A147="","",IFERROR(ROUND(((((C147+D147)+G147)+H147)/((1-E147)-F147)),2),0))</f>
        <v/>
      </c>
      <c r="M147" s="13" t="str">
        <f>IF($A147="","",IFERROR((CEILING(((((C147+D147)+G147)+H147)/(((1-E147)-F147)-'Settings'!$B$3)),1)-0.01),0))</f>
        <v/>
      </c>
    </row>
    <row r="148" spans="1:13" x14ac:dyDescent="0.25">
      <c r="B148" s="11"/>
      <c r="C148" s="11"/>
      <c r="D148" s="11"/>
      <c r="E148" s="12"/>
      <c r="F148" s="12"/>
      <c r="G148" s="11"/>
      <c r="H148" s="11"/>
      <c r="I148" s="13" t="str">
        <f>IF($A148="","",ROUND(((B148*(E148+F148))+G148),2))</f>
        <v/>
      </c>
      <c r="J148" s="13" t="str">
        <f>IF($A148="","",((((B148-C148)-D148)-I148)-H148))</f>
        <v/>
      </c>
      <c r="K148" s="14" t="str">
        <f>IF($A148="","",IFERROR((J148/B148),0))</f>
        <v/>
      </c>
      <c r="L148" s="13" t="str">
        <f>IF($A148="","",IFERROR(ROUND(((((C148+D148)+G148)+H148)/((1-E148)-F148)),2),0))</f>
        <v/>
      </c>
      <c r="M148" s="13" t="str">
        <f>IF($A148="","",IFERROR((CEILING(((((C148+D148)+G148)+H148)/(((1-E148)-F148)-'Settings'!$B$3)),1)-0.01),0))</f>
        <v/>
      </c>
    </row>
    <row r="149" spans="1:13" x14ac:dyDescent="0.25">
      <c r="B149" s="11"/>
      <c r="C149" s="11"/>
      <c r="D149" s="11"/>
      <c r="E149" s="12"/>
      <c r="F149" s="12"/>
      <c r="G149" s="11"/>
      <c r="H149" s="11"/>
      <c r="I149" s="13" t="str">
        <f>IF($A149="","",ROUND(((B149*(E149+F149))+G149),2))</f>
        <v/>
      </c>
      <c r="J149" s="13" t="str">
        <f>IF($A149="","",((((B149-C149)-D149)-I149)-H149))</f>
        <v/>
      </c>
      <c r="K149" s="14" t="str">
        <f>IF($A149="","",IFERROR((J149/B149),0))</f>
        <v/>
      </c>
      <c r="L149" s="13" t="str">
        <f>IF($A149="","",IFERROR(ROUND(((((C149+D149)+G149)+H149)/((1-E149)-F149)),2),0))</f>
        <v/>
      </c>
      <c r="M149" s="13" t="str">
        <f>IF($A149="","",IFERROR((CEILING(((((C149+D149)+G149)+H149)/(((1-E149)-F149)-'Settings'!$B$3)),1)-0.01),0))</f>
        <v/>
      </c>
    </row>
    <row r="150" spans="1:13" x14ac:dyDescent="0.25">
      <c r="B150" s="11"/>
      <c r="C150" s="11"/>
      <c r="D150" s="11"/>
      <c r="E150" s="12"/>
      <c r="F150" s="12"/>
      <c r="G150" s="11"/>
      <c r="H150" s="11"/>
      <c r="I150" s="13" t="str">
        <f>IF($A150="","",ROUND(((B150*(E150+F150))+G150),2))</f>
        <v/>
      </c>
      <c r="J150" s="13" t="str">
        <f>IF($A150="","",((((B150-C150)-D150)-I150)-H150))</f>
        <v/>
      </c>
      <c r="K150" s="14" t="str">
        <f>IF($A150="","",IFERROR((J150/B150),0))</f>
        <v/>
      </c>
      <c r="L150" s="13" t="str">
        <f>IF($A150="","",IFERROR(ROUND(((((C150+D150)+G150)+H150)/((1-E150)-F150)),2),0))</f>
        <v/>
      </c>
      <c r="M150" s="13" t="str">
        <f>IF($A150="","",IFERROR((CEILING(((((C150+D150)+G150)+H150)/(((1-E150)-F150)-'Settings'!$B$3)),1)-0.01),0))</f>
        <v/>
      </c>
    </row>
    <row r="151" spans="1:13" x14ac:dyDescent="0.25">
      <c r="B151" s="11"/>
      <c r="C151" s="11"/>
      <c r="D151" s="11"/>
      <c r="E151" s="12"/>
      <c r="F151" s="12"/>
      <c r="G151" s="11"/>
      <c r="H151" s="11"/>
      <c r="I151" s="13" t="str">
        <f>IF($A151="","",ROUND(((B151*(E151+F151))+G151),2))</f>
        <v/>
      </c>
      <c r="J151" s="13" t="str">
        <f>IF($A151="","",((((B151-C151)-D151)-I151)-H151))</f>
        <v/>
      </c>
      <c r="K151" s="14" t="str">
        <f>IF($A151="","",IFERROR((J151/B151),0))</f>
        <v/>
      </c>
      <c r="L151" s="13" t="str">
        <f>IF($A151="","",IFERROR(ROUND(((((C151+D151)+G151)+H151)/((1-E151)-F151)),2),0))</f>
        <v/>
      </c>
      <c r="M151" s="13" t="str">
        <f>IF($A151="","",IFERROR((CEILING(((((C151+D151)+G151)+H151)/(((1-E151)-F151)-'Settings'!$B$3)),1)-0.01),0))</f>
        <v/>
      </c>
    </row>
    <row r="152" spans="1:13" x14ac:dyDescent="0.25">
      <c r="B152" s="11"/>
      <c r="C152" s="11"/>
      <c r="D152" s="11"/>
      <c r="E152" s="12"/>
      <c r="F152" s="12"/>
      <c r="G152" s="11"/>
      <c r="H152" s="11"/>
      <c r="I152" s="13" t="str">
        <f>IF($A152="","",ROUND(((B152*(E152+F152))+G152),2))</f>
        <v/>
      </c>
      <c r="J152" s="13" t="str">
        <f>IF($A152="","",((((B152-C152)-D152)-I152)-H152))</f>
        <v/>
      </c>
      <c r="K152" s="14" t="str">
        <f>IF($A152="","",IFERROR((J152/B152),0))</f>
        <v/>
      </c>
      <c r="L152" s="13" t="str">
        <f>IF($A152="","",IFERROR(ROUND(((((C152+D152)+G152)+H152)/((1-E152)-F152)),2),0))</f>
        <v/>
      </c>
      <c r="M152" s="13" t="str">
        <f>IF($A152="","",IFERROR((CEILING(((((C152+D152)+G152)+H152)/(((1-E152)-F152)-'Settings'!$B$3)),1)-0.01),0))</f>
        <v/>
      </c>
    </row>
    <row r="153" spans="1:13" x14ac:dyDescent="0.25">
      <c r="B153" s="11"/>
      <c r="C153" s="11"/>
      <c r="D153" s="11"/>
      <c r="E153" s="12"/>
      <c r="F153" s="12"/>
      <c r="G153" s="11"/>
      <c r="H153" s="11"/>
      <c r="I153" s="13" t="str">
        <f>IF($A153="","",ROUND(((B153*(E153+F153))+G153),2))</f>
        <v/>
      </c>
      <c r="J153" s="13" t="str">
        <f>IF($A153="","",((((B153-C153)-D153)-I153)-H153))</f>
        <v/>
      </c>
      <c r="K153" s="14" t="str">
        <f>IF($A153="","",IFERROR((J153/B153),0))</f>
        <v/>
      </c>
      <c r="L153" s="13" t="str">
        <f>IF($A153="","",IFERROR(ROUND(((((C153+D153)+G153)+H153)/((1-E153)-F153)),2),0))</f>
        <v/>
      </c>
      <c r="M153" s="13" t="str">
        <f>IF($A153="","",IFERROR((CEILING(((((C153+D153)+G153)+H153)/(((1-E153)-F153)-'Settings'!$B$3)),1)-0.01),0))</f>
        <v/>
      </c>
    </row>
    <row r="154" spans="1:13" x14ac:dyDescent="0.25">
      <c r="B154" s="11"/>
      <c r="C154" s="11"/>
      <c r="D154" s="11"/>
      <c r="E154" s="12"/>
      <c r="F154" s="12"/>
      <c r="G154" s="11"/>
      <c r="H154" s="11"/>
      <c r="I154" s="13" t="str">
        <f>IF($A154="","",ROUND(((B154*(E154+F154))+G154),2))</f>
        <v/>
      </c>
      <c r="J154" s="13" t="str">
        <f>IF($A154="","",((((B154-C154)-D154)-I154)-H154))</f>
        <v/>
      </c>
      <c r="K154" s="14" t="str">
        <f>IF($A154="","",IFERROR((J154/B154),0))</f>
        <v/>
      </c>
      <c r="L154" s="13" t="str">
        <f>IF($A154="","",IFERROR(ROUND(((((C154+D154)+G154)+H154)/((1-E154)-F154)),2),0))</f>
        <v/>
      </c>
      <c r="M154" s="13" t="str">
        <f>IF($A154="","",IFERROR((CEILING(((((C154+D154)+G154)+H154)/(((1-E154)-F154)-'Settings'!$B$3)),1)-0.01),0))</f>
        <v/>
      </c>
    </row>
    <row r="155" spans="1:13" x14ac:dyDescent="0.25">
      <c r="B155" s="11"/>
      <c r="C155" s="11"/>
      <c r="D155" s="11"/>
      <c r="E155" s="12"/>
      <c r="F155" s="12"/>
      <c r="G155" s="11"/>
      <c r="H155" s="11"/>
      <c r="I155" s="13" t="str">
        <f>IF($A155="","",ROUND(((B155*(E155+F155))+G155),2))</f>
        <v/>
      </c>
      <c r="J155" s="13" t="str">
        <f>IF($A155="","",((((B155-C155)-D155)-I155)-H155))</f>
        <v/>
      </c>
      <c r="K155" s="14" t="str">
        <f>IF($A155="","",IFERROR((J155/B155),0))</f>
        <v/>
      </c>
      <c r="L155" s="13" t="str">
        <f>IF($A155="","",IFERROR(ROUND(((((C155+D155)+G155)+H155)/((1-E155)-F155)),2),0))</f>
        <v/>
      </c>
      <c r="M155" s="13" t="str">
        <f>IF($A155="","",IFERROR((CEILING(((((C155+D155)+G155)+H155)/(((1-E155)-F155)-'Settings'!$B$3)),1)-0.01),0))</f>
        <v/>
      </c>
    </row>
    <row r="156" spans="1:13" x14ac:dyDescent="0.25">
      <c r="B156" s="11"/>
      <c r="C156" s="11"/>
      <c r="D156" s="11"/>
      <c r="E156" s="12"/>
      <c r="F156" s="12"/>
      <c r="G156" s="11"/>
      <c r="H156" s="11"/>
      <c r="I156" s="13" t="str">
        <f>IF($A156="","",ROUND(((B156*(E156+F156))+G156),2))</f>
        <v/>
      </c>
      <c r="J156" s="13" t="str">
        <f>IF($A156="","",((((B156-C156)-D156)-I156)-H156))</f>
        <v/>
      </c>
      <c r="K156" s="14" t="str">
        <f>IF($A156="","",IFERROR((J156/B156),0))</f>
        <v/>
      </c>
      <c r="L156" s="13" t="str">
        <f>IF($A156="","",IFERROR(ROUND(((((C156+D156)+G156)+H156)/((1-E156)-F156)),2),0))</f>
        <v/>
      </c>
      <c r="M156" s="13" t="str">
        <f>IF($A156="","",IFERROR((CEILING(((((C156+D156)+G156)+H156)/(((1-E156)-F156)-'Settings'!$B$3)),1)-0.01),0))</f>
        <v/>
      </c>
    </row>
    <row r="157" spans="1:13" x14ac:dyDescent="0.25">
      <c r="B157" s="11"/>
      <c r="C157" s="11"/>
      <c r="D157" s="11"/>
      <c r="E157" s="12"/>
      <c r="F157" s="12"/>
      <c r="G157" s="11"/>
      <c r="H157" s="11"/>
      <c r="I157" s="13" t="str">
        <f>IF($A157="","",ROUND(((B157*(E157+F157))+G157),2))</f>
        <v/>
      </c>
      <c r="J157" s="13" t="str">
        <f>IF($A157="","",((((B157-C157)-D157)-I157)-H157))</f>
        <v/>
      </c>
      <c r="K157" s="14" t="str">
        <f>IF($A157="","",IFERROR((J157/B157),0))</f>
        <v/>
      </c>
      <c r="L157" s="13" t="str">
        <f>IF($A157="","",IFERROR(ROUND(((((C157+D157)+G157)+H157)/((1-E157)-F157)),2),0))</f>
        <v/>
      </c>
      <c r="M157" s="13" t="str">
        <f>IF($A157="","",IFERROR((CEILING(((((C157+D157)+G157)+H157)/(((1-E157)-F157)-'Settings'!$B$3)),1)-0.01),0))</f>
        <v/>
      </c>
    </row>
    <row r="158" spans="1:13" x14ac:dyDescent="0.25">
      <c r="B158" s="11"/>
      <c r="C158" s="11"/>
      <c r="D158" s="11"/>
      <c r="E158" s="12"/>
      <c r="F158" s="12"/>
      <c r="G158" s="11"/>
      <c r="H158" s="11"/>
      <c r="I158" s="13" t="str">
        <f>IF($A158="","",ROUND(((B158*(E158+F158))+G158),2))</f>
        <v/>
      </c>
      <c r="J158" s="13" t="str">
        <f>IF($A158="","",((((B158-C158)-D158)-I158)-H158))</f>
        <v/>
      </c>
      <c r="K158" s="14" t="str">
        <f>IF($A158="","",IFERROR((J158/B158),0))</f>
        <v/>
      </c>
      <c r="L158" s="13" t="str">
        <f>IF($A158="","",IFERROR(ROUND(((((C158+D158)+G158)+H158)/((1-E158)-F158)),2),0))</f>
        <v/>
      </c>
      <c r="M158" s="13" t="str">
        <f>IF($A158="","",IFERROR((CEILING(((((C158+D158)+G158)+H158)/(((1-E158)-F158)-'Settings'!$B$3)),1)-0.01),0))</f>
        <v/>
      </c>
    </row>
    <row r="159" spans="1:13" x14ac:dyDescent="0.25">
      <c r="B159" s="11"/>
      <c r="C159" s="11"/>
      <c r="D159" s="11"/>
      <c r="E159" s="12"/>
      <c r="F159" s="12"/>
      <c r="G159" s="11"/>
      <c r="H159" s="11"/>
      <c r="I159" s="13" t="str">
        <f>IF($A159="","",ROUND(((B159*(E159+F159))+G159),2))</f>
        <v/>
      </c>
      <c r="J159" s="13" t="str">
        <f>IF($A159="","",((((B159-C159)-D159)-I159)-H159))</f>
        <v/>
      </c>
      <c r="K159" s="14" t="str">
        <f>IF($A159="","",IFERROR((J159/B159),0))</f>
        <v/>
      </c>
      <c r="L159" s="13" t="str">
        <f>IF($A159="","",IFERROR(ROUND(((((C159+D159)+G159)+H159)/((1-E159)-F159)),2),0))</f>
        <v/>
      </c>
      <c r="M159" s="13" t="str">
        <f>IF($A159="","",IFERROR((CEILING(((((C159+D159)+G159)+H159)/(((1-E159)-F159)-'Settings'!$B$3)),1)-0.01),0))</f>
        <v/>
      </c>
    </row>
    <row r="160" spans="1:13" x14ac:dyDescent="0.25">
      <c r="B160" s="11"/>
      <c r="C160" s="11"/>
      <c r="D160" s="11"/>
      <c r="E160" s="12"/>
      <c r="F160" s="12"/>
      <c r="G160" s="11"/>
      <c r="H160" s="11"/>
      <c r="I160" s="13" t="str">
        <f>IF($A160="","",ROUND(((B160*(E160+F160))+G160),2))</f>
        <v/>
      </c>
      <c r="J160" s="13" t="str">
        <f>IF($A160="","",((((B160-C160)-D160)-I160)-H160))</f>
        <v/>
      </c>
      <c r="K160" s="14" t="str">
        <f>IF($A160="","",IFERROR((J160/B160),0))</f>
        <v/>
      </c>
      <c r="L160" s="13" t="str">
        <f>IF($A160="","",IFERROR(ROUND(((((C160+D160)+G160)+H160)/((1-E160)-F160)),2),0))</f>
        <v/>
      </c>
      <c r="M160" s="13" t="str">
        <f>IF($A160="","",IFERROR((CEILING(((((C160+D160)+G160)+H160)/(((1-E160)-F160)-'Settings'!$B$3)),1)-0.01),0))</f>
        <v/>
      </c>
    </row>
    <row r="161" spans="1:13" x14ac:dyDescent="0.25">
      <c r="B161" s="11"/>
      <c r="C161" s="11"/>
      <c r="D161" s="11"/>
      <c r="E161" s="12"/>
      <c r="F161" s="12"/>
      <c r="G161" s="11"/>
      <c r="H161" s="11"/>
      <c r="I161" s="13" t="str">
        <f>IF($A161="","",ROUND(((B161*(E161+F161))+G161),2))</f>
        <v/>
      </c>
      <c r="J161" s="13" t="str">
        <f>IF($A161="","",((((B161-C161)-D161)-I161)-H161))</f>
        <v/>
      </c>
      <c r="K161" s="14" t="str">
        <f>IF($A161="","",IFERROR((J161/B161),0))</f>
        <v/>
      </c>
      <c r="L161" s="13" t="str">
        <f>IF($A161="","",IFERROR(ROUND(((((C161+D161)+G161)+H161)/((1-E161)-F161)),2),0))</f>
        <v/>
      </c>
      <c r="M161" s="13" t="str">
        <f>IF($A161="","",IFERROR((CEILING(((((C161+D161)+G161)+H161)/(((1-E161)-F161)-'Settings'!$B$3)),1)-0.01),0))</f>
        <v/>
      </c>
    </row>
    <row r="162" spans="1:13" x14ac:dyDescent="0.25">
      <c r="B162" s="11"/>
      <c r="C162" s="11"/>
      <c r="D162" s="11"/>
      <c r="E162" s="12"/>
      <c r="F162" s="12"/>
      <c r="G162" s="11"/>
      <c r="H162" s="11"/>
      <c r="I162" s="13" t="str">
        <f>IF($A162="","",ROUND(((B162*(E162+F162))+G162),2))</f>
        <v/>
      </c>
      <c r="J162" s="13" t="str">
        <f>IF($A162="","",((((B162-C162)-D162)-I162)-H162))</f>
        <v/>
      </c>
      <c r="K162" s="14" t="str">
        <f>IF($A162="","",IFERROR((J162/B162),0))</f>
        <v/>
      </c>
      <c r="L162" s="13" t="str">
        <f>IF($A162="","",IFERROR(ROUND(((((C162+D162)+G162)+H162)/((1-E162)-F162)),2),0))</f>
        <v/>
      </c>
      <c r="M162" s="13" t="str">
        <f>IF($A162="","",IFERROR((CEILING(((((C162+D162)+G162)+H162)/(((1-E162)-F162)-'Settings'!$B$3)),1)-0.01),0))</f>
        <v/>
      </c>
    </row>
    <row r="163" spans="1:13" x14ac:dyDescent="0.25">
      <c r="B163" s="11"/>
      <c r="C163" s="11"/>
      <c r="D163" s="11"/>
      <c r="E163" s="12"/>
      <c r="F163" s="12"/>
      <c r="G163" s="11"/>
      <c r="H163" s="11"/>
      <c r="I163" s="13" t="str">
        <f>IF($A163="","",ROUND(((B163*(E163+F163))+G163),2))</f>
        <v/>
      </c>
      <c r="J163" s="13" t="str">
        <f>IF($A163="","",((((B163-C163)-D163)-I163)-H163))</f>
        <v/>
      </c>
      <c r="K163" s="14" t="str">
        <f>IF($A163="","",IFERROR((J163/B163),0))</f>
        <v/>
      </c>
      <c r="L163" s="13" t="str">
        <f>IF($A163="","",IFERROR(ROUND(((((C163+D163)+G163)+H163)/((1-E163)-F163)),2),0))</f>
        <v/>
      </c>
      <c r="M163" s="13" t="str">
        <f>IF($A163="","",IFERROR((CEILING(((((C163+D163)+G163)+H163)/(((1-E163)-F163)-'Settings'!$B$3)),1)-0.01),0))</f>
        <v/>
      </c>
    </row>
    <row r="164" spans="1:13" x14ac:dyDescent="0.25">
      <c r="B164" s="11"/>
      <c r="C164" s="11"/>
      <c r="D164" s="11"/>
      <c r="E164" s="12"/>
      <c r="F164" s="12"/>
      <c r="G164" s="11"/>
      <c r="H164" s="11"/>
      <c r="I164" s="13" t="str">
        <f>IF($A164="","",ROUND(((B164*(E164+F164))+G164),2))</f>
        <v/>
      </c>
      <c r="J164" s="13" t="str">
        <f>IF($A164="","",((((B164-C164)-D164)-I164)-H164))</f>
        <v/>
      </c>
      <c r="K164" s="14" t="str">
        <f>IF($A164="","",IFERROR((J164/B164),0))</f>
        <v/>
      </c>
      <c r="L164" s="13" t="str">
        <f>IF($A164="","",IFERROR(ROUND(((((C164+D164)+G164)+H164)/((1-E164)-F164)),2),0))</f>
        <v/>
      </c>
      <c r="M164" s="13" t="str">
        <f>IF($A164="","",IFERROR((CEILING(((((C164+D164)+G164)+H164)/(((1-E164)-F164)-'Settings'!$B$3)),1)-0.01),0))</f>
        <v/>
      </c>
    </row>
    <row r="165" spans="1:13" x14ac:dyDescent="0.25">
      <c r="B165" s="11"/>
      <c r="C165" s="11"/>
      <c r="D165" s="11"/>
      <c r="E165" s="12"/>
      <c r="F165" s="12"/>
      <c r="G165" s="11"/>
      <c r="H165" s="11"/>
      <c r="I165" s="13" t="str">
        <f>IF($A165="","",ROUND(((B165*(E165+F165))+G165),2))</f>
        <v/>
      </c>
      <c r="J165" s="13" t="str">
        <f>IF($A165="","",((((B165-C165)-D165)-I165)-H165))</f>
        <v/>
      </c>
      <c r="K165" s="14" t="str">
        <f>IF($A165="","",IFERROR((J165/B165),0))</f>
        <v/>
      </c>
      <c r="L165" s="13" t="str">
        <f>IF($A165="","",IFERROR(ROUND(((((C165+D165)+G165)+H165)/((1-E165)-F165)),2),0))</f>
        <v/>
      </c>
      <c r="M165" s="13" t="str">
        <f>IF($A165="","",IFERROR((CEILING(((((C165+D165)+G165)+H165)/(((1-E165)-F165)-'Settings'!$B$3)),1)-0.01),0))</f>
        <v/>
      </c>
    </row>
    <row r="166" spans="1:13" x14ac:dyDescent="0.25">
      <c r="B166" s="11"/>
      <c r="C166" s="11"/>
      <c r="D166" s="11"/>
      <c r="E166" s="12"/>
      <c r="F166" s="12"/>
      <c r="G166" s="11"/>
      <c r="H166" s="11"/>
      <c r="I166" s="13" t="str">
        <f>IF($A166="","",ROUND(((B166*(E166+F166))+G166),2))</f>
        <v/>
      </c>
      <c r="J166" s="13" t="str">
        <f>IF($A166="","",((((B166-C166)-D166)-I166)-H166))</f>
        <v/>
      </c>
      <c r="K166" s="14" t="str">
        <f>IF($A166="","",IFERROR((J166/B166),0))</f>
        <v/>
      </c>
      <c r="L166" s="13" t="str">
        <f>IF($A166="","",IFERROR(ROUND(((((C166+D166)+G166)+H166)/((1-E166)-F166)),2),0))</f>
        <v/>
      </c>
      <c r="M166" s="13" t="str">
        <f>IF($A166="","",IFERROR((CEILING(((((C166+D166)+G166)+H166)/(((1-E166)-F166)-'Settings'!$B$3)),1)-0.01),0))</f>
        <v/>
      </c>
    </row>
    <row r="167" spans="1:13" x14ac:dyDescent="0.25">
      <c r="B167" s="11"/>
      <c r="C167" s="11"/>
      <c r="D167" s="11"/>
      <c r="E167" s="12"/>
      <c r="F167" s="12"/>
      <c r="G167" s="11"/>
      <c r="H167" s="11"/>
      <c r="I167" s="13" t="str">
        <f>IF($A167="","",ROUND(((B167*(E167+F167))+G167),2))</f>
        <v/>
      </c>
      <c r="J167" s="13" t="str">
        <f>IF($A167="","",((((B167-C167)-D167)-I167)-H167))</f>
        <v/>
      </c>
      <c r="K167" s="14" t="str">
        <f>IF($A167="","",IFERROR((J167/B167),0))</f>
        <v/>
      </c>
      <c r="L167" s="13" t="str">
        <f>IF($A167="","",IFERROR(ROUND(((((C167+D167)+G167)+H167)/((1-E167)-F167)),2),0))</f>
        <v/>
      </c>
      <c r="M167" s="13" t="str">
        <f>IF($A167="","",IFERROR((CEILING(((((C167+D167)+G167)+H167)/(((1-E167)-F167)-'Settings'!$B$3)),1)-0.01),0))</f>
        <v/>
      </c>
    </row>
    <row r="168" spans="1:13" x14ac:dyDescent="0.25">
      <c r="B168" s="11"/>
      <c r="C168" s="11"/>
      <c r="D168" s="11"/>
      <c r="E168" s="12"/>
      <c r="F168" s="12"/>
      <c r="G168" s="11"/>
      <c r="H168" s="11"/>
      <c r="I168" s="13" t="str">
        <f>IF($A168="","",ROUND(((B168*(E168+F168))+G168),2))</f>
        <v/>
      </c>
      <c r="J168" s="13" t="str">
        <f>IF($A168="","",((((B168-C168)-D168)-I168)-H168))</f>
        <v/>
      </c>
      <c r="K168" s="14" t="str">
        <f>IF($A168="","",IFERROR((J168/B168),0))</f>
        <v/>
      </c>
      <c r="L168" s="13" t="str">
        <f>IF($A168="","",IFERROR(ROUND(((((C168+D168)+G168)+H168)/((1-E168)-F168)),2),0))</f>
        <v/>
      </c>
      <c r="M168" s="13" t="str">
        <f>IF($A168="","",IFERROR((CEILING(((((C168+D168)+G168)+H168)/(((1-E168)-F168)-'Settings'!$B$3)),1)-0.01),0))</f>
        <v/>
      </c>
    </row>
    <row r="169" spans="1:13" x14ac:dyDescent="0.25">
      <c r="B169" s="11"/>
      <c r="C169" s="11"/>
      <c r="D169" s="11"/>
      <c r="E169" s="12"/>
      <c r="F169" s="12"/>
      <c r="G169" s="11"/>
      <c r="H169" s="11"/>
      <c r="I169" s="13" t="str">
        <f>IF($A169="","",ROUND(((B169*(E169+F169))+G169),2))</f>
        <v/>
      </c>
      <c r="J169" s="13" t="str">
        <f>IF($A169="","",((((B169-C169)-D169)-I169)-H169))</f>
        <v/>
      </c>
      <c r="K169" s="14" t="str">
        <f>IF($A169="","",IFERROR((J169/B169),0))</f>
        <v/>
      </c>
      <c r="L169" s="13" t="str">
        <f>IF($A169="","",IFERROR(ROUND(((((C169+D169)+G169)+H169)/((1-E169)-F169)),2),0))</f>
        <v/>
      </c>
      <c r="M169" s="13" t="str">
        <f>IF($A169="","",IFERROR((CEILING(((((C169+D169)+G169)+H169)/(((1-E169)-F169)-'Settings'!$B$3)),1)-0.01),0))</f>
        <v/>
      </c>
    </row>
    <row r="170" spans="1:13" x14ac:dyDescent="0.25">
      <c r="B170" s="11"/>
      <c r="C170" s="11"/>
      <c r="D170" s="11"/>
      <c r="E170" s="12"/>
      <c r="F170" s="12"/>
      <c r="G170" s="11"/>
      <c r="H170" s="11"/>
      <c r="I170" s="13" t="str">
        <f>IF($A170="","",ROUND(((B170*(E170+F170))+G170),2))</f>
        <v/>
      </c>
      <c r="J170" s="13" t="str">
        <f>IF($A170="","",((((B170-C170)-D170)-I170)-H170))</f>
        <v/>
      </c>
      <c r="K170" s="14" t="str">
        <f>IF($A170="","",IFERROR((J170/B170),0))</f>
        <v/>
      </c>
      <c r="L170" s="13" t="str">
        <f>IF($A170="","",IFERROR(ROUND(((((C170+D170)+G170)+H170)/((1-E170)-F170)),2),0))</f>
        <v/>
      </c>
      <c r="M170" s="13" t="str">
        <f>IF($A170="","",IFERROR((CEILING(((((C170+D170)+G170)+H170)/(((1-E170)-F170)-'Settings'!$B$3)),1)-0.01),0))</f>
        <v/>
      </c>
    </row>
    <row r="171" spans="1:13" x14ac:dyDescent="0.25">
      <c r="B171" s="11"/>
      <c r="C171" s="11"/>
      <c r="D171" s="11"/>
      <c r="E171" s="12"/>
      <c r="F171" s="12"/>
      <c r="G171" s="11"/>
      <c r="H171" s="11"/>
      <c r="I171" s="13" t="str">
        <f>IF($A171="","",ROUND(((B171*(E171+F171))+G171),2))</f>
        <v/>
      </c>
      <c r="J171" s="13" t="str">
        <f>IF($A171="","",((((B171-C171)-D171)-I171)-H171))</f>
        <v/>
      </c>
      <c r="K171" s="14" t="str">
        <f>IF($A171="","",IFERROR((J171/B171),0))</f>
        <v/>
      </c>
      <c r="L171" s="13" t="str">
        <f>IF($A171="","",IFERROR(ROUND(((((C171+D171)+G171)+H171)/((1-E171)-F171)),2),0))</f>
        <v/>
      </c>
      <c r="M171" s="13" t="str">
        <f>IF($A171="","",IFERROR((CEILING(((((C171+D171)+G171)+H171)/(((1-E171)-F171)-'Settings'!$B$3)),1)-0.01),0))</f>
        <v/>
      </c>
    </row>
    <row r="172" spans="1:13" x14ac:dyDescent="0.25">
      <c r="B172" s="11"/>
      <c r="C172" s="11"/>
      <c r="D172" s="11"/>
      <c r="E172" s="12"/>
      <c r="F172" s="12"/>
      <c r="G172" s="11"/>
      <c r="H172" s="11"/>
      <c r="I172" s="13" t="str">
        <f>IF($A172="","",ROUND(((B172*(E172+F172))+G172),2))</f>
        <v/>
      </c>
      <c r="J172" s="13" t="str">
        <f>IF($A172="","",((((B172-C172)-D172)-I172)-H172))</f>
        <v/>
      </c>
      <c r="K172" s="14" t="str">
        <f>IF($A172="","",IFERROR((J172/B172),0))</f>
        <v/>
      </c>
      <c r="L172" s="13" t="str">
        <f>IF($A172="","",IFERROR(ROUND(((((C172+D172)+G172)+H172)/((1-E172)-F172)),2),0))</f>
        <v/>
      </c>
      <c r="M172" s="13" t="str">
        <f>IF($A172="","",IFERROR((CEILING(((((C172+D172)+G172)+H172)/(((1-E172)-F172)-'Settings'!$B$3)),1)-0.01),0))</f>
        <v/>
      </c>
    </row>
    <row r="173" spans="1:13" x14ac:dyDescent="0.25">
      <c r="B173" s="11"/>
      <c r="C173" s="11"/>
      <c r="D173" s="11"/>
      <c r="E173" s="12"/>
      <c r="F173" s="12"/>
      <c r="G173" s="11"/>
      <c r="H173" s="11"/>
      <c r="I173" s="13" t="str">
        <f>IF($A173="","",ROUND(((B173*(E173+F173))+G173),2))</f>
        <v/>
      </c>
      <c r="J173" s="13" t="str">
        <f>IF($A173="","",((((B173-C173)-D173)-I173)-H173))</f>
        <v/>
      </c>
      <c r="K173" s="14" t="str">
        <f>IF($A173="","",IFERROR((J173/B173),0))</f>
        <v/>
      </c>
      <c r="L173" s="13" t="str">
        <f>IF($A173="","",IFERROR(ROUND(((((C173+D173)+G173)+H173)/((1-E173)-F173)),2),0))</f>
        <v/>
      </c>
      <c r="M173" s="13" t="str">
        <f>IF($A173="","",IFERROR((CEILING(((((C173+D173)+G173)+H173)/(((1-E173)-F173)-'Settings'!$B$3)),1)-0.01),0))</f>
        <v/>
      </c>
    </row>
    <row r="174" spans="1:13" x14ac:dyDescent="0.25">
      <c r="B174" s="11"/>
      <c r="C174" s="11"/>
      <c r="D174" s="11"/>
      <c r="E174" s="12"/>
      <c r="F174" s="12"/>
      <c r="G174" s="11"/>
      <c r="H174" s="11"/>
      <c r="I174" s="13" t="str">
        <f>IF($A174="","",ROUND(((B174*(E174+F174))+G174),2))</f>
        <v/>
      </c>
      <c r="J174" s="13" t="str">
        <f>IF($A174="","",((((B174-C174)-D174)-I174)-H174))</f>
        <v/>
      </c>
      <c r="K174" s="14" t="str">
        <f>IF($A174="","",IFERROR((J174/B174),0))</f>
        <v/>
      </c>
      <c r="L174" s="13" t="str">
        <f>IF($A174="","",IFERROR(ROUND(((((C174+D174)+G174)+H174)/((1-E174)-F174)),2),0))</f>
        <v/>
      </c>
      <c r="M174" s="13" t="str">
        <f>IF($A174="","",IFERROR((CEILING(((((C174+D174)+G174)+H174)/(((1-E174)-F174)-'Settings'!$B$3)),1)-0.01),0))</f>
        <v/>
      </c>
    </row>
    <row r="175" spans="1:13" x14ac:dyDescent="0.25">
      <c r="B175" s="11"/>
      <c r="C175" s="11"/>
      <c r="D175" s="11"/>
      <c r="E175" s="12"/>
      <c r="F175" s="12"/>
      <c r="G175" s="11"/>
      <c r="H175" s="11"/>
      <c r="I175" s="13" t="str">
        <f>IF($A175="","",ROUND(((B175*(E175+F175))+G175),2))</f>
        <v/>
      </c>
      <c r="J175" s="13" t="str">
        <f>IF($A175="","",((((B175-C175)-D175)-I175)-H175))</f>
        <v/>
      </c>
      <c r="K175" s="14" t="str">
        <f>IF($A175="","",IFERROR((J175/B175),0))</f>
        <v/>
      </c>
      <c r="L175" s="13" t="str">
        <f>IF($A175="","",IFERROR(ROUND(((((C175+D175)+G175)+H175)/((1-E175)-F175)),2),0))</f>
        <v/>
      </c>
      <c r="M175" s="13" t="str">
        <f>IF($A175="","",IFERROR((CEILING(((((C175+D175)+G175)+H175)/(((1-E175)-F175)-'Settings'!$B$3)),1)-0.01),0))</f>
        <v/>
      </c>
    </row>
    <row r="176" spans="1:13" x14ac:dyDescent="0.25">
      <c r="B176" s="11"/>
      <c r="C176" s="11"/>
      <c r="D176" s="11"/>
      <c r="E176" s="12"/>
      <c r="F176" s="12"/>
      <c r="G176" s="11"/>
      <c r="H176" s="11"/>
      <c r="I176" s="13" t="str">
        <f>IF($A176="","",ROUND(((B176*(E176+F176))+G176),2))</f>
        <v/>
      </c>
      <c r="J176" s="13" t="str">
        <f>IF($A176="","",((((B176-C176)-D176)-I176)-H176))</f>
        <v/>
      </c>
      <c r="K176" s="14" t="str">
        <f>IF($A176="","",IFERROR((J176/B176),0))</f>
        <v/>
      </c>
      <c r="L176" s="13" t="str">
        <f>IF($A176="","",IFERROR(ROUND(((((C176+D176)+G176)+H176)/((1-E176)-F176)),2),0))</f>
        <v/>
      </c>
      <c r="M176" s="13" t="str">
        <f>IF($A176="","",IFERROR((CEILING(((((C176+D176)+G176)+H176)/(((1-E176)-F176)-'Settings'!$B$3)),1)-0.01),0))</f>
        <v/>
      </c>
    </row>
    <row r="177" spans="1:13" x14ac:dyDescent="0.25">
      <c r="B177" s="11"/>
      <c r="C177" s="11"/>
      <c r="D177" s="11"/>
      <c r="E177" s="12"/>
      <c r="F177" s="12"/>
      <c r="G177" s="11"/>
      <c r="H177" s="11"/>
      <c r="I177" s="13" t="str">
        <f>IF($A177="","",ROUND(((B177*(E177+F177))+G177),2))</f>
        <v/>
      </c>
      <c r="J177" s="13" t="str">
        <f>IF($A177="","",((((B177-C177)-D177)-I177)-H177))</f>
        <v/>
      </c>
      <c r="K177" s="14" t="str">
        <f>IF($A177="","",IFERROR((J177/B177),0))</f>
        <v/>
      </c>
      <c r="L177" s="13" t="str">
        <f>IF($A177="","",IFERROR(ROUND(((((C177+D177)+G177)+H177)/((1-E177)-F177)),2),0))</f>
        <v/>
      </c>
      <c r="M177" s="13" t="str">
        <f>IF($A177="","",IFERROR((CEILING(((((C177+D177)+G177)+H177)/(((1-E177)-F177)-'Settings'!$B$3)),1)-0.01),0))</f>
        <v/>
      </c>
    </row>
    <row r="178" spans="1:13" x14ac:dyDescent="0.25">
      <c r="B178" s="11"/>
      <c r="C178" s="11"/>
      <c r="D178" s="11"/>
      <c r="E178" s="12"/>
      <c r="F178" s="12"/>
      <c r="G178" s="11"/>
      <c r="H178" s="11"/>
      <c r="I178" s="13" t="str">
        <f>IF($A178="","",ROUND(((B178*(E178+F178))+G178),2))</f>
        <v/>
      </c>
      <c r="J178" s="13" t="str">
        <f>IF($A178="","",((((B178-C178)-D178)-I178)-H178))</f>
        <v/>
      </c>
      <c r="K178" s="14" t="str">
        <f>IF($A178="","",IFERROR((J178/B178),0))</f>
        <v/>
      </c>
      <c r="L178" s="13" t="str">
        <f>IF($A178="","",IFERROR(ROUND(((((C178+D178)+G178)+H178)/((1-E178)-F178)),2),0))</f>
        <v/>
      </c>
      <c r="M178" s="13" t="str">
        <f>IF($A178="","",IFERROR((CEILING(((((C178+D178)+G178)+H178)/(((1-E178)-F178)-'Settings'!$B$3)),1)-0.01),0))</f>
        <v/>
      </c>
    </row>
    <row r="179" spans="1:13" x14ac:dyDescent="0.25">
      <c r="B179" s="11"/>
      <c r="C179" s="11"/>
      <c r="D179" s="11"/>
      <c r="E179" s="12"/>
      <c r="F179" s="12"/>
      <c r="G179" s="11"/>
      <c r="H179" s="11"/>
      <c r="I179" s="13" t="str">
        <f>IF($A179="","",ROUND(((B179*(E179+F179))+G179),2))</f>
        <v/>
      </c>
      <c r="J179" s="13" t="str">
        <f>IF($A179="","",((((B179-C179)-D179)-I179)-H179))</f>
        <v/>
      </c>
      <c r="K179" s="14" t="str">
        <f>IF($A179="","",IFERROR((J179/B179),0))</f>
        <v/>
      </c>
      <c r="L179" s="13" t="str">
        <f>IF($A179="","",IFERROR(ROUND(((((C179+D179)+G179)+H179)/((1-E179)-F179)),2),0))</f>
        <v/>
      </c>
      <c r="M179" s="13" t="str">
        <f>IF($A179="","",IFERROR((CEILING(((((C179+D179)+G179)+H179)/(((1-E179)-F179)-'Settings'!$B$3)),1)-0.01),0))</f>
        <v/>
      </c>
    </row>
    <row r="180" spans="1:13" x14ac:dyDescent="0.25">
      <c r="B180" s="11"/>
      <c r="C180" s="11"/>
      <c r="D180" s="11"/>
      <c r="E180" s="12"/>
      <c r="F180" s="12"/>
      <c r="G180" s="11"/>
      <c r="H180" s="11"/>
      <c r="I180" s="13" t="str">
        <f>IF($A180="","",ROUND(((B180*(E180+F180))+G180),2))</f>
        <v/>
      </c>
      <c r="J180" s="13" t="str">
        <f>IF($A180="","",((((B180-C180)-D180)-I180)-H180))</f>
        <v/>
      </c>
      <c r="K180" s="14" t="str">
        <f>IF($A180="","",IFERROR((J180/B180),0))</f>
        <v/>
      </c>
      <c r="L180" s="13" t="str">
        <f>IF($A180="","",IFERROR(ROUND(((((C180+D180)+G180)+H180)/((1-E180)-F180)),2),0))</f>
        <v/>
      </c>
      <c r="M180" s="13" t="str">
        <f>IF($A180="","",IFERROR((CEILING(((((C180+D180)+G180)+H180)/(((1-E180)-F180)-'Settings'!$B$3)),1)-0.01),0))</f>
        <v/>
      </c>
    </row>
    <row r="181" spans="1:13" x14ac:dyDescent="0.25">
      <c r="B181" s="11"/>
      <c r="C181" s="11"/>
      <c r="D181" s="11"/>
      <c r="E181" s="12"/>
      <c r="F181" s="12"/>
      <c r="G181" s="11"/>
      <c r="H181" s="11"/>
      <c r="I181" s="13" t="str">
        <f>IF($A181="","",ROUND(((B181*(E181+F181))+G181),2))</f>
        <v/>
      </c>
      <c r="J181" s="13" t="str">
        <f>IF($A181="","",((((B181-C181)-D181)-I181)-H181))</f>
        <v/>
      </c>
      <c r="K181" s="14" t="str">
        <f>IF($A181="","",IFERROR((J181/B181),0))</f>
        <v/>
      </c>
      <c r="L181" s="13" t="str">
        <f>IF($A181="","",IFERROR(ROUND(((((C181+D181)+G181)+H181)/((1-E181)-F181)),2),0))</f>
        <v/>
      </c>
      <c r="M181" s="13" t="str">
        <f>IF($A181="","",IFERROR((CEILING(((((C181+D181)+G181)+H181)/(((1-E181)-F181)-'Settings'!$B$3)),1)-0.01),0))</f>
        <v/>
      </c>
    </row>
    <row r="182" spans="1:13" x14ac:dyDescent="0.25">
      <c r="B182" s="11"/>
      <c r="C182" s="11"/>
      <c r="D182" s="11"/>
      <c r="E182" s="12"/>
      <c r="F182" s="12"/>
      <c r="G182" s="11"/>
      <c r="H182" s="11"/>
      <c r="I182" s="13" t="str">
        <f>IF($A182="","",ROUND(((B182*(E182+F182))+G182),2))</f>
        <v/>
      </c>
      <c r="J182" s="13" t="str">
        <f>IF($A182="","",((((B182-C182)-D182)-I182)-H182))</f>
        <v/>
      </c>
      <c r="K182" s="14" t="str">
        <f>IF($A182="","",IFERROR((J182/B182),0))</f>
        <v/>
      </c>
      <c r="L182" s="13" t="str">
        <f>IF($A182="","",IFERROR(ROUND(((((C182+D182)+G182)+H182)/((1-E182)-F182)),2),0))</f>
        <v/>
      </c>
      <c r="M182" s="13" t="str">
        <f>IF($A182="","",IFERROR((CEILING(((((C182+D182)+G182)+H182)/(((1-E182)-F182)-'Settings'!$B$3)),1)-0.01),0))</f>
        <v/>
      </c>
    </row>
    <row r="183" spans="1:13" x14ac:dyDescent="0.25">
      <c r="B183" s="11"/>
      <c r="C183" s="11"/>
      <c r="D183" s="11"/>
      <c r="E183" s="12"/>
      <c r="F183" s="12"/>
      <c r="G183" s="11"/>
      <c r="H183" s="11"/>
      <c r="I183" s="13" t="str">
        <f>IF($A183="","",ROUND(((B183*(E183+F183))+G183),2))</f>
        <v/>
      </c>
      <c r="J183" s="13" t="str">
        <f>IF($A183="","",((((B183-C183)-D183)-I183)-H183))</f>
        <v/>
      </c>
      <c r="K183" s="14" t="str">
        <f>IF($A183="","",IFERROR((J183/B183),0))</f>
        <v/>
      </c>
      <c r="L183" s="13" t="str">
        <f>IF($A183="","",IFERROR(ROUND(((((C183+D183)+G183)+H183)/((1-E183)-F183)),2),0))</f>
        <v/>
      </c>
      <c r="M183" s="13" t="str">
        <f>IF($A183="","",IFERROR((CEILING(((((C183+D183)+G183)+H183)/(((1-E183)-F183)-'Settings'!$B$3)),1)-0.01),0))</f>
        <v/>
      </c>
    </row>
    <row r="184" spans="1:13" x14ac:dyDescent="0.25">
      <c r="B184" s="11"/>
      <c r="C184" s="11"/>
      <c r="D184" s="11"/>
      <c r="E184" s="12"/>
      <c r="F184" s="12"/>
      <c r="G184" s="11"/>
      <c r="H184" s="11"/>
      <c r="I184" s="13" t="str">
        <f>IF($A184="","",ROUND(((B184*(E184+F184))+G184),2))</f>
        <v/>
      </c>
      <c r="J184" s="13" t="str">
        <f>IF($A184="","",((((B184-C184)-D184)-I184)-H184))</f>
        <v/>
      </c>
      <c r="K184" s="14" t="str">
        <f>IF($A184="","",IFERROR((J184/B184),0))</f>
        <v/>
      </c>
      <c r="L184" s="13" t="str">
        <f>IF($A184="","",IFERROR(ROUND(((((C184+D184)+G184)+H184)/((1-E184)-F184)),2),0))</f>
        <v/>
      </c>
      <c r="M184" s="13" t="str">
        <f>IF($A184="","",IFERROR((CEILING(((((C184+D184)+G184)+H184)/(((1-E184)-F184)-'Settings'!$B$3)),1)-0.01),0))</f>
        <v/>
      </c>
    </row>
    <row r="185" spans="1:13" x14ac:dyDescent="0.25">
      <c r="B185" s="11"/>
      <c r="C185" s="11"/>
      <c r="D185" s="11"/>
      <c r="E185" s="12"/>
      <c r="F185" s="12"/>
      <c r="G185" s="11"/>
      <c r="H185" s="11"/>
      <c r="I185" s="13" t="str">
        <f>IF($A185="","",ROUND(((B185*(E185+F185))+G185),2))</f>
        <v/>
      </c>
      <c r="J185" s="13" t="str">
        <f>IF($A185="","",((((B185-C185)-D185)-I185)-H185))</f>
        <v/>
      </c>
      <c r="K185" s="14" t="str">
        <f>IF($A185="","",IFERROR((J185/B185),0))</f>
        <v/>
      </c>
      <c r="L185" s="13" t="str">
        <f>IF($A185="","",IFERROR(ROUND(((((C185+D185)+G185)+H185)/((1-E185)-F185)),2),0))</f>
        <v/>
      </c>
      <c r="M185" s="13" t="str">
        <f>IF($A185="","",IFERROR((CEILING(((((C185+D185)+G185)+H185)/(((1-E185)-F185)-'Settings'!$B$3)),1)-0.01),0))</f>
        <v/>
      </c>
    </row>
    <row r="186" spans="1:13" x14ac:dyDescent="0.25">
      <c r="B186" s="11"/>
      <c r="C186" s="11"/>
      <c r="D186" s="11"/>
      <c r="E186" s="12"/>
      <c r="F186" s="12"/>
      <c r="G186" s="11"/>
      <c r="H186" s="11"/>
      <c r="I186" s="13" t="str">
        <f>IF($A186="","",ROUND(((B186*(E186+F186))+G186),2))</f>
        <v/>
      </c>
      <c r="J186" s="13" t="str">
        <f>IF($A186="","",((((B186-C186)-D186)-I186)-H186))</f>
        <v/>
      </c>
      <c r="K186" s="14" t="str">
        <f>IF($A186="","",IFERROR((J186/B186),0))</f>
        <v/>
      </c>
      <c r="L186" s="13" t="str">
        <f>IF($A186="","",IFERROR(ROUND(((((C186+D186)+G186)+H186)/((1-E186)-F186)),2),0))</f>
        <v/>
      </c>
      <c r="M186" s="13" t="str">
        <f>IF($A186="","",IFERROR((CEILING(((((C186+D186)+G186)+H186)/(((1-E186)-F186)-'Settings'!$B$3)),1)-0.01),0))</f>
        <v/>
      </c>
    </row>
    <row r="187" spans="1:13" x14ac:dyDescent="0.25">
      <c r="B187" s="11"/>
      <c r="C187" s="11"/>
      <c r="D187" s="11"/>
      <c r="E187" s="12"/>
      <c r="F187" s="12"/>
      <c r="G187" s="11"/>
      <c r="H187" s="11"/>
      <c r="I187" s="13" t="str">
        <f>IF($A187="","",ROUND(((B187*(E187+F187))+G187),2))</f>
        <v/>
      </c>
      <c r="J187" s="13" t="str">
        <f>IF($A187="","",((((B187-C187)-D187)-I187)-H187))</f>
        <v/>
      </c>
      <c r="K187" s="14" t="str">
        <f>IF($A187="","",IFERROR((J187/B187),0))</f>
        <v/>
      </c>
      <c r="L187" s="13" t="str">
        <f>IF($A187="","",IFERROR(ROUND(((((C187+D187)+G187)+H187)/((1-E187)-F187)),2),0))</f>
        <v/>
      </c>
      <c r="M187" s="13" t="str">
        <f>IF($A187="","",IFERROR((CEILING(((((C187+D187)+G187)+H187)/(((1-E187)-F187)-'Settings'!$B$3)),1)-0.01),0))</f>
        <v/>
      </c>
    </row>
    <row r="188" spans="1:13" x14ac:dyDescent="0.25">
      <c r="B188" s="11"/>
      <c r="C188" s="11"/>
      <c r="D188" s="11"/>
      <c r="E188" s="12"/>
      <c r="F188" s="12"/>
      <c r="G188" s="11"/>
      <c r="H188" s="11"/>
      <c r="I188" s="13" t="str">
        <f>IF($A188="","",ROUND(((B188*(E188+F188))+G188),2))</f>
        <v/>
      </c>
      <c r="J188" s="13" t="str">
        <f>IF($A188="","",((((B188-C188)-D188)-I188)-H188))</f>
        <v/>
      </c>
      <c r="K188" s="14" t="str">
        <f>IF($A188="","",IFERROR((J188/B188),0))</f>
        <v/>
      </c>
      <c r="L188" s="13" t="str">
        <f>IF($A188="","",IFERROR(ROUND(((((C188+D188)+G188)+H188)/((1-E188)-F188)),2),0))</f>
        <v/>
      </c>
      <c r="M188" s="13" t="str">
        <f>IF($A188="","",IFERROR((CEILING(((((C188+D188)+G188)+H188)/(((1-E188)-F188)-'Settings'!$B$3)),1)-0.01),0))</f>
        <v/>
      </c>
    </row>
    <row r="189" spans="1:13" x14ac:dyDescent="0.25">
      <c r="B189" s="11"/>
      <c r="C189" s="11"/>
      <c r="D189" s="11"/>
      <c r="E189" s="12"/>
      <c r="F189" s="12"/>
      <c r="G189" s="11"/>
      <c r="H189" s="11"/>
      <c r="I189" s="13" t="str">
        <f>IF($A189="","",ROUND(((B189*(E189+F189))+G189),2))</f>
        <v/>
      </c>
      <c r="J189" s="13" t="str">
        <f>IF($A189="","",((((B189-C189)-D189)-I189)-H189))</f>
        <v/>
      </c>
      <c r="K189" s="14" t="str">
        <f>IF($A189="","",IFERROR((J189/B189),0))</f>
        <v/>
      </c>
      <c r="L189" s="13" t="str">
        <f>IF($A189="","",IFERROR(ROUND(((((C189+D189)+G189)+H189)/((1-E189)-F189)),2),0))</f>
        <v/>
      </c>
      <c r="M189" s="13" t="str">
        <f>IF($A189="","",IFERROR((CEILING(((((C189+D189)+G189)+H189)/(((1-E189)-F189)-'Settings'!$B$3)),1)-0.01),0))</f>
        <v/>
      </c>
    </row>
    <row r="190" spans="1:13" x14ac:dyDescent="0.25">
      <c r="B190" s="11"/>
      <c r="C190" s="11"/>
      <c r="D190" s="11"/>
      <c r="E190" s="12"/>
      <c r="F190" s="12"/>
      <c r="G190" s="11"/>
      <c r="H190" s="11"/>
      <c r="I190" s="13" t="str">
        <f>IF($A190="","",ROUND(((B190*(E190+F190))+G190),2))</f>
        <v/>
      </c>
      <c r="J190" s="13" t="str">
        <f>IF($A190="","",((((B190-C190)-D190)-I190)-H190))</f>
        <v/>
      </c>
      <c r="K190" s="14" t="str">
        <f>IF($A190="","",IFERROR((J190/B190),0))</f>
        <v/>
      </c>
      <c r="L190" s="13" t="str">
        <f>IF($A190="","",IFERROR(ROUND(((((C190+D190)+G190)+H190)/((1-E190)-F190)),2),0))</f>
        <v/>
      </c>
      <c r="M190" s="13" t="str">
        <f>IF($A190="","",IFERROR((CEILING(((((C190+D190)+G190)+H190)/(((1-E190)-F190)-'Settings'!$B$3)),1)-0.01),0))</f>
        <v/>
      </c>
    </row>
    <row r="191" spans="1:13" x14ac:dyDescent="0.25">
      <c r="B191" s="11"/>
      <c r="C191" s="11"/>
      <c r="D191" s="11"/>
      <c r="E191" s="12"/>
      <c r="F191" s="12"/>
      <c r="G191" s="11"/>
      <c r="H191" s="11"/>
      <c r="I191" s="13" t="str">
        <f>IF($A191="","",ROUND(((B191*(E191+F191))+G191),2))</f>
        <v/>
      </c>
      <c r="J191" s="13" t="str">
        <f>IF($A191="","",((((B191-C191)-D191)-I191)-H191))</f>
        <v/>
      </c>
      <c r="K191" s="14" t="str">
        <f>IF($A191="","",IFERROR((J191/B191),0))</f>
        <v/>
      </c>
      <c r="L191" s="13" t="str">
        <f>IF($A191="","",IFERROR(ROUND(((((C191+D191)+G191)+H191)/((1-E191)-F191)),2),0))</f>
        <v/>
      </c>
      <c r="M191" s="13" t="str">
        <f>IF($A191="","",IFERROR((CEILING(((((C191+D191)+G191)+H191)/(((1-E191)-F191)-'Settings'!$B$3)),1)-0.01),0))</f>
        <v/>
      </c>
    </row>
    <row r="192" spans="1:13" x14ac:dyDescent="0.25">
      <c r="B192" s="11"/>
      <c r="C192" s="11"/>
      <c r="D192" s="11"/>
      <c r="E192" s="12"/>
      <c r="F192" s="12"/>
      <c r="G192" s="11"/>
      <c r="H192" s="11"/>
      <c r="I192" s="13" t="str">
        <f>IF($A192="","",ROUND(((B192*(E192+F192))+G192),2))</f>
        <v/>
      </c>
      <c r="J192" s="13" t="str">
        <f>IF($A192="","",((((B192-C192)-D192)-I192)-H192))</f>
        <v/>
      </c>
      <c r="K192" s="14" t="str">
        <f>IF($A192="","",IFERROR((J192/B192),0))</f>
        <v/>
      </c>
      <c r="L192" s="13" t="str">
        <f>IF($A192="","",IFERROR(ROUND(((((C192+D192)+G192)+H192)/((1-E192)-F192)),2),0))</f>
        <v/>
      </c>
      <c r="M192" s="13" t="str">
        <f>IF($A192="","",IFERROR((CEILING(((((C192+D192)+G192)+H192)/(((1-E192)-F192)-'Settings'!$B$3)),1)-0.01),0))</f>
        <v/>
      </c>
    </row>
    <row r="193" spans="1:13" x14ac:dyDescent="0.25">
      <c r="B193" s="11"/>
      <c r="C193" s="11"/>
      <c r="D193" s="11"/>
      <c r="E193" s="12"/>
      <c r="F193" s="12"/>
      <c r="G193" s="11"/>
      <c r="H193" s="11"/>
      <c r="I193" s="13" t="str">
        <f>IF($A193="","",ROUND(((B193*(E193+F193))+G193),2))</f>
        <v/>
      </c>
      <c r="J193" s="13" t="str">
        <f>IF($A193="","",((((B193-C193)-D193)-I193)-H193))</f>
        <v/>
      </c>
      <c r="K193" s="14" t="str">
        <f>IF($A193="","",IFERROR((J193/B193),0))</f>
        <v/>
      </c>
      <c r="L193" s="13" t="str">
        <f>IF($A193="","",IFERROR(ROUND(((((C193+D193)+G193)+H193)/((1-E193)-F193)),2),0))</f>
        <v/>
      </c>
      <c r="M193" s="13" t="str">
        <f>IF($A193="","",IFERROR((CEILING(((((C193+D193)+G193)+H193)/(((1-E193)-F193)-'Settings'!$B$3)),1)-0.01),0))</f>
        <v/>
      </c>
    </row>
    <row r="194" spans="1:13" x14ac:dyDescent="0.25">
      <c r="B194" s="11"/>
      <c r="C194" s="11"/>
      <c r="D194" s="11"/>
      <c r="E194" s="12"/>
      <c r="F194" s="12"/>
      <c r="G194" s="11"/>
      <c r="H194" s="11"/>
      <c r="I194" s="13" t="str">
        <f>IF($A194="","",ROUND(((B194*(E194+F194))+G194),2))</f>
        <v/>
      </c>
      <c r="J194" s="13" t="str">
        <f>IF($A194="","",((((B194-C194)-D194)-I194)-H194))</f>
        <v/>
      </c>
      <c r="K194" s="14" t="str">
        <f>IF($A194="","",IFERROR((J194/B194),0))</f>
        <v/>
      </c>
      <c r="L194" s="13" t="str">
        <f>IF($A194="","",IFERROR(ROUND(((((C194+D194)+G194)+H194)/((1-E194)-F194)),2),0))</f>
        <v/>
      </c>
      <c r="M194" s="13" t="str">
        <f>IF($A194="","",IFERROR((CEILING(((((C194+D194)+G194)+H194)/(((1-E194)-F194)-'Settings'!$B$3)),1)-0.01),0))</f>
        <v/>
      </c>
    </row>
    <row r="195" spans="1:13" x14ac:dyDescent="0.25">
      <c r="B195" s="11"/>
      <c r="C195" s="11"/>
      <c r="D195" s="11"/>
      <c r="E195" s="12"/>
      <c r="F195" s="12"/>
      <c r="G195" s="11"/>
      <c r="H195" s="11"/>
      <c r="I195" s="13" t="str">
        <f>IF($A195="","",ROUND(((B195*(E195+F195))+G195),2))</f>
        <v/>
      </c>
      <c r="J195" s="13" t="str">
        <f>IF($A195="","",((((B195-C195)-D195)-I195)-H195))</f>
        <v/>
      </c>
      <c r="K195" s="14" t="str">
        <f>IF($A195="","",IFERROR((J195/B195),0))</f>
        <v/>
      </c>
      <c r="L195" s="13" t="str">
        <f>IF($A195="","",IFERROR(ROUND(((((C195+D195)+G195)+H195)/((1-E195)-F195)),2),0))</f>
        <v/>
      </c>
      <c r="M195" s="13" t="str">
        <f>IF($A195="","",IFERROR((CEILING(((((C195+D195)+G195)+H195)/(((1-E195)-F195)-'Settings'!$B$3)),1)-0.01),0))</f>
        <v/>
      </c>
    </row>
    <row r="196" spans="1:13" x14ac:dyDescent="0.25">
      <c r="B196" s="11"/>
      <c r="C196" s="11"/>
      <c r="D196" s="11"/>
      <c r="E196" s="12"/>
      <c r="F196" s="12"/>
      <c r="G196" s="11"/>
      <c r="H196" s="11"/>
      <c r="I196" s="13" t="str">
        <f>IF($A196="","",ROUND(((B196*(E196+F196))+G196),2))</f>
        <v/>
      </c>
      <c r="J196" s="13" t="str">
        <f>IF($A196="","",((((B196-C196)-D196)-I196)-H196))</f>
        <v/>
      </c>
      <c r="K196" s="14" t="str">
        <f>IF($A196="","",IFERROR((J196/B196),0))</f>
        <v/>
      </c>
      <c r="L196" s="13" t="str">
        <f>IF($A196="","",IFERROR(ROUND(((((C196+D196)+G196)+H196)/((1-E196)-F196)),2),0))</f>
        <v/>
      </c>
      <c r="M196" s="13" t="str">
        <f>IF($A196="","",IFERROR((CEILING(((((C196+D196)+G196)+H196)/(((1-E196)-F196)-'Settings'!$B$3)),1)-0.01),0))</f>
        <v/>
      </c>
    </row>
    <row r="197" spans="1:13" x14ac:dyDescent="0.25">
      <c r="B197" s="11"/>
      <c r="C197" s="11"/>
      <c r="D197" s="11"/>
      <c r="E197" s="12"/>
      <c r="F197" s="12"/>
      <c r="G197" s="11"/>
      <c r="H197" s="11"/>
      <c r="I197" s="13" t="str">
        <f>IF($A197="","",ROUND(((B197*(E197+F197))+G197),2))</f>
        <v/>
      </c>
      <c r="J197" s="13" t="str">
        <f>IF($A197="","",((((B197-C197)-D197)-I197)-H197))</f>
        <v/>
      </c>
      <c r="K197" s="14" t="str">
        <f>IF($A197="","",IFERROR((J197/B197),0))</f>
        <v/>
      </c>
      <c r="L197" s="13" t="str">
        <f>IF($A197="","",IFERROR(ROUND(((((C197+D197)+G197)+H197)/((1-E197)-F197)),2),0))</f>
        <v/>
      </c>
      <c r="M197" s="13" t="str">
        <f>IF($A197="","",IFERROR((CEILING(((((C197+D197)+G197)+H197)/(((1-E197)-F197)-'Settings'!$B$3)),1)-0.01),0))</f>
        <v/>
      </c>
    </row>
    <row r="198" spans="1:13" x14ac:dyDescent="0.25">
      <c r="B198" s="11"/>
      <c r="C198" s="11"/>
      <c r="D198" s="11"/>
      <c r="E198" s="12"/>
      <c r="F198" s="12"/>
      <c r="G198" s="11"/>
      <c r="H198" s="11"/>
      <c r="I198" s="13" t="str">
        <f>IF($A198="","",ROUND(((B198*(E198+F198))+G198),2))</f>
        <v/>
      </c>
      <c r="J198" s="13" t="str">
        <f>IF($A198="","",((((B198-C198)-D198)-I198)-H198))</f>
        <v/>
      </c>
      <c r="K198" s="14" t="str">
        <f>IF($A198="","",IFERROR((J198/B198),0))</f>
        <v/>
      </c>
      <c r="L198" s="13" t="str">
        <f>IF($A198="","",IFERROR(ROUND(((((C198+D198)+G198)+H198)/((1-E198)-F198)),2),0))</f>
        <v/>
      </c>
      <c r="M198" s="13" t="str">
        <f>IF($A198="","",IFERROR((CEILING(((((C198+D198)+G198)+H198)/(((1-E198)-F198)-'Settings'!$B$3)),1)-0.01),0))</f>
        <v/>
      </c>
    </row>
    <row r="199" spans="1:13" x14ac:dyDescent="0.25">
      <c r="B199" s="11"/>
      <c r="C199" s="11"/>
      <c r="D199" s="11"/>
      <c r="E199" s="12"/>
      <c r="F199" s="12"/>
      <c r="G199" s="11"/>
      <c r="H199" s="11"/>
      <c r="I199" s="13" t="str">
        <f>IF($A199="","",ROUND(((B199*(E199+F199))+G199),2))</f>
        <v/>
      </c>
      <c r="J199" s="13" t="str">
        <f>IF($A199="","",((((B199-C199)-D199)-I199)-H199))</f>
        <v/>
      </c>
      <c r="K199" s="14" t="str">
        <f>IF($A199="","",IFERROR((J199/B199),0))</f>
        <v/>
      </c>
      <c r="L199" s="13" t="str">
        <f>IF($A199="","",IFERROR(ROUND(((((C199+D199)+G199)+H199)/((1-E199)-F199)),2),0))</f>
        <v/>
      </c>
      <c r="M199" s="13" t="str">
        <f>IF($A199="","",IFERROR((CEILING(((((C199+D199)+G199)+H199)/(((1-E199)-F199)-'Settings'!$B$3)),1)-0.01),0))</f>
        <v/>
      </c>
    </row>
    <row r="200" spans="1:13" x14ac:dyDescent="0.25">
      <c r="B200" s="11"/>
      <c r="C200" s="11"/>
      <c r="D200" s="11"/>
      <c r="E200" s="12"/>
      <c r="F200" s="12"/>
      <c r="G200" s="11"/>
      <c r="H200" s="11"/>
      <c r="I200" s="13" t="str">
        <f>IF($A200="","",ROUND(((B200*(E200+F200))+G200),2))</f>
        <v/>
      </c>
      <c r="J200" s="13" t="str">
        <f>IF($A200="","",((((B200-C200)-D200)-I200)-H200))</f>
        <v/>
      </c>
      <c r="K200" s="14" t="str">
        <f>IF($A200="","",IFERROR((J200/B200),0))</f>
        <v/>
      </c>
      <c r="L200" s="13" t="str">
        <f>IF($A200="","",IFERROR(ROUND(((((C200+D200)+G200)+H200)/((1-E200)-F200)),2),0))</f>
        <v/>
      </c>
      <c r="M200" s="13" t="str">
        <f>IF($A200="","",IFERROR((CEILING(((((C200+D200)+G200)+H200)/(((1-E200)-F200)-'Settings'!$B$3)),1)-0.01),0))</f>
        <v/>
      </c>
    </row>
    <row r="201" spans="1:13" x14ac:dyDescent="0.25">
      <c r="B201" s="11"/>
      <c r="C201" s="11"/>
      <c r="D201" s="11"/>
      <c r="E201" s="12"/>
      <c r="F201" s="12"/>
      <c r="G201" s="11"/>
      <c r="H201" s="11"/>
      <c r="I201" s="13" t="str">
        <f>IF($A201="","",ROUND(((B201*(E201+F201))+G201),2))</f>
        <v/>
      </c>
      <c r="J201" s="13" t="str">
        <f>IF($A201="","",((((B201-C201)-D201)-I201)-H201))</f>
        <v/>
      </c>
      <c r="K201" s="14" t="str">
        <f>IF($A201="","",IFERROR((J201/B201),0))</f>
        <v/>
      </c>
      <c r="L201" s="13" t="str">
        <f>IF($A201="","",IFERROR(ROUND(((((C201+D201)+G201)+H201)/((1-E201)-F201)),2),0))</f>
        <v/>
      </c>
      <c r="M201" s="13" t="str">
        <f>IF($A201="","",IFERROR((CEILING(((((C201+D201)+G201)+H201)/(((1-E201)-F201)-'Settings'!$B$3)),1)-0.01),0))</f>
        <v/>
      </c>
    </row>
  </sheetData>
  <autoFilter ref="A1:M1"/>
  <conditionalFormatting sqref="J2:J201">
    <cfRule type="expression" dxfId="0" priority="1">
      <formula>AND(J2&lt;&gt;"",J2&lt;0)</formula>
    </cfRule>
  </conditionalFormatting>
  <conditionalFormatting sqref="K2:K201">
    <cfRule type="expression" dxfId="1" priority="1">
      <formula>AND(K2&lt;&gt;"",K2&lt;0.15)</formula>
    </cfRule>
  </conditionalFormatting>
  <dataValidations count="7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30</v>
      </c>
      <c r="B1" s="15" t="s">
        <v>31</v>
      </c>
      <c r="C1" s="15" t="s">
        <v>32</v>
      </c>
    </row>
    <row r="2" spans="1:3" x14ac:dyDescent="0.25">
      <c r="A2" s="16" t="s">
        <v>33</v>
      </c>
      <c r="B2" s="17"/>
      <c r="C2" s="17"/>
    </row>
    <row r="3" spans="1:3" x14ac:dyDescent="0.25">
      <c r="A3" t="s">
        <v>34</v>
      </c>
      <c r="B3" s="18">
        <v>0.25</v>
      </c>
      <c r="C3" s="19" t="s">
        <v>35</v>
      </c>
    </row>
    <row r="4" spans="1:3" x14ac:dyDescent="0.25">
      <c r="A4" s="16" t="s">
        <v>36</v>
      </c>
      <c r="B4" s="17"/>
      <c r="C4" s="17"/>
    </row>
    <row r="5" spans="1:2" x14ac:dyDescent="0.25">
      <c r="A5" t="s">
        <v>37</v>
      </c>
      <c r="B5" s="20">
        <f>COUNTIF('Products'!$J$2:$J$201,"&lt;0")</f>
        <v>0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Products</vt:lpstr>
      <vt:lpstr>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