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ess schedule" state="visible" r:id="rId5"/>
    <sheet sheetId="3" name="Capacity" state="visible" r:id="rId6"/>
  </sheets>
  <calcPr calcId="171027" fullCalcOnLoad="1"/>
</workbook>
</file>

<file path=xl/sharedStrings.xml><?xml version="1.0" encoding="utf-8"?>
<sst xmlns="http://schemas.openxmlformats.org/spreadsheetml/2006/main" count="52" uniqueCount="48">
  <si>
    <t>Print Production Schedule</t>
  </si>
  <si>
    <t>A free print production spreadsheet: slot jobs by press and day with run time and conflict highlighting in Google Sheets and Excel.</t>
  </si>
  <si>
    <t>Quick start</t>
  </si>
  <si>
    <t>Open the Press schedule tab and replace the sample rows with your own — one row per entry. Formulas fill in automatically for new rows.</t>
  </si>
  <si>
    <t>End time adds changeover (about 9 minutes per screen) and run time; Press conflict turns red when jobs overlap on a press (Auto 1 here).</t>
  </si>
  <si>
    <t>Jobs still waiting on art should not be slotted early in the day.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</si>
  <si>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</si>
  <si>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</si>
  <si>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</si>
  <si>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</si>
  <si>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</si>
  <si>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</si>
  <si>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</si>
  <si>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</si>
  <si>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Press</t>
  </si>
  <si>
    <t>Start</t>
  </si>
  <si>
    <t>Job #</t>
  </si>
  <si>
    <t>Customer</t>
  </si>
  <si>
    <t>Pieces</t>
  </si>
  <si>
    <t>Colors</t>
  </si>
  <si>
    <t>Pieces per hour</t>
  </si>
  <si>
    <t>Status</t>
  </si>
  <si>
    <t>Changeover hours</t>
  </si>
  <si>
    <t>Run hours</t>
  </si>
  <si>
    <t>End</t>
  </si>
  <si>
    <t>Press conflict</t>
  </si>
  <si>
    <t>Auto 1 (8-color)</t>
  </si>
  <si>
    <t>2214</t>
  </si>
  <si>
    <t>Lakeside 5K</t>
  </si>
  <si>
    <t>Screens burned</t>
  </si>
  <si>
    <t>2219</t>
  </si>
  <si>
    <t>Brew Co</t>
  </si>
  <si>
    <t>Auto 2 (6-color)</t>
  </si>
  <si>
    <t>2220</t>
  </si>
  <si>
    <t>Hope Church</t>
  </si>
  <si>
    <t>Scheduled</t>
  </si>
  <si>
    <t>Manual 1</t>
  </si>
  <si>
    <t>2223</t>
  </si>
  <si>
    <t>Band merch</t>
  </si>
  <si>
    <t>Art pending</t>
  </si>
  <si>
    <t>2225</t>
  </si>
  <si>
    <t>Tech Expo</t>
  </si>
  <si>
    <t>Item</t>
  </si>
  <si>
    <t>Value</t>
  </si>
  <si>
    <t>Notes</t>
  </si>
  <si>
    <t>Capacity</t>
  </si>
  <si>
    <t>Press hours scheduled</t>
  </si>
  <si>
    <t>Jobs waiting on 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</si>
</sst>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18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11" customWidth="1"/>
    <col min="4" max="5" width="24" customWidth="1"/>
    <col min="6" max="7" width="12" customWidth="1"/>
    <col min="8" max="8" width="18" customWidth="1"/>
    <col min="9" max="9" width="16" customWidth="1"/>
    <col min="10" max="10" width="19" customWidth="1"/>
    <col min="11" max="11" width="12" customWidth="1"/>
    <col min="12" max="12" width="11" customWidth="1"/>
    <col min="13" max="13" width="17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s="11">
        <v>46309</v>
      </c>
      <c r="B2" t="s">
        <v>26</v>
      </c>
      <c r="C2" s="12">
        <v>0.2916666666666667</v>
      </c>
      <c r="D2" t="s">
        <v>27</v>
      </c>
      <c r="E2" t="s">
        <v>28</v>
      </c>
      <c r="F2" s="13">
        <v>300</v>
      </c>
      <c r="G2" s="13">
        <v>4</v>
      </c>
      <c r="H2" s="13">
        <v>450</v>
      </c>
      <c r="I2" t="s">
        <v>29</v>
      </c>
      <c r="J2" s="14">
        <f>IF($A2="","",ROUND((G2*0.15),2))</f>
        <v>0.6</v>
      </c>
      <c r="K2" s="14">
        <f>IF($A2="","",IFERROR(ROUND((F2/H2),2),0))</f>
        <v>0.67</v>
      </c>
      <c r="L2" s="15">
        <f>IF($A2="","",(C2+((J2+K2)/24)))</f>
        <v>0.34458333333333335</v>
      </c>
      <c r="M2" s="14">
        <f>IF($A2="","",(COUNTIFS('Press schedule'!$B$2:$B$201,B2,'Press schedule'!$A$2:$A$201,A2,'Press schedule'!$C$2:$C$201,("&lt;"&amp;L2),'Press schedule'!$L$2:$L$201,("&gt;"&amp;C2))-1))</f>
        <v>0</v>
      </c>
    </row>
    <row r="3" spans="1:13" x14ac:dyDescent="0.25">
      <c r="A3" s="11">
        <v>46309</v>
      </c>
      <c r="B3" t="s">
        <v>26</v>
      </c>
      <c r="C3" s="12">
        <v>0.3541666666666667</v>
      </c>
      <c r="D3" t="s">
        <v>30</v>
      </c>
      <c r="E3" t="s">
        <v>31</v>
      </c>
      <c r="F3" s="13">
        <v>144</v>
      </c>
      <c r="G3" s="13">
        <v>6</v>
      </c>
      <c r="H3" s="13">
        <v>350</v>
      </c>
      <c r="I3" t="s">
        <v>29</v>
      </c>
      <c r="J3" s="14">
        <f>IF($A3="","",ROUND((G3*0.15),2))</f>
        <v>0.9</v>
      </c>
      <c r="K3" s="14">
        <f>IF($A3="","",IFERROR(ROUND((F3/H3),2),0))</f>
        <v>0.41</v>
      </c>
      <c r="L3" s="15">
        <f>IF($A3="","",(C3+((J3+K3)/24)))</f>
        <v>0.40875</v>
      </c>
      <c r="M3" s="14">
        <f>IF($A3="","",(COUNTIFS('Press schedule'!$B$2:$B$201,B3,'Press schedule'!$A$2:$A$201,A3,'Press schedule'!$C$2:$C$201,("&lt;"&amp;L3),'Press schedule'!$L$2:$L$201,("&gt;"&amp;C3))-1))</f>
        <v>0</v>
      </c>
    </row>
    <row r="4" spans="1:13" x14ac:dyDescent="0.25">
      <c r="A4" s="11">
        <v>46309</v>
      </c>
      <c r="B4" t="s">
        <v>32</v>
      </c>
      <c r="C4" s="12">
        <v>0.2916666666666667</v>
      </c>
      <c r="D4" t="s">
        <v>33</v>
      </c>
      <c r="E4" t="s">
        <v>34</v>
      </c>
      <c r="F4" s="13">
        <v>500</v>
      </c>
      <c r="G4" s="13">
        <v>1</v>
      </c>
      <c r="H4" s="13">
        <v>600</v>
      </c>
      <c r="I4" t="s">
        <v>35</v>
      </c>
      <c r="J4" s="14">
        <f>IF($A4="","",ROUND((G4*0.15),2))</f>
        <v>0.15</v>
      </c>
      <c r="K4" s="14">
        <f>IF($A4="","",IFERROR(ROUND((F4/H4),2),0))</f>
        <v>0.83</v>
      </c>
      <c r="L4" s="15">
        <f>IF($A4="","",(C4+((J4+K4)/24)))</f>
        <v>0.3325</v>
      </c>
      <c r="M4" s="14">
        <f>IF($A4="","",(COUNTIFS('Press schedule'!$B$2:$B$201,B4,'Press schedule'!$A$2:$A$201,A4,'Press schedule'!$C$2:$C$201,("&lt;"&amp;L4),'Press schedule'!$L$2:$L$201,("&gt;"&amp;C4))-1))</f>
        <v>0</v>
      </c>
    </row>
    <row r="5" spans="1:13" x14ac:dyDescent="0.25">
      <c r="A5" s="11">
        <v>46309</v>
      </c>
      <c r="B5" t="s">
        <v>36</v>
      </c>
      <c r="C5" s="12">
        <v>0.375</v>
      </c>
      <c r="D5" t="s">
        <v>37</v>
      </c>
      <c r="E5" t="s">
        <v>38</v>
      </c>
      <c r="F5" s="13">
        <v>48</v>
      </c>
      <c r="G5" s="13">
        <v>3</v>
      </c>
      <c r="H5" s="13">
        <v>90</v>
      </c>
      <c r="I5" t="s">
        <v>39</v>
      </c>
      <c r="J5" s="14">
        <f>IF($A5="","",ROUND((G5*0.15),2))</f>
        <v>0.45</v>
      </c>
      <c r="K5" s="14">
        <f>IF($A5="","",IFERROR(ROUND((F5/H5),2),0))</f>
        <v>0.53</v>
      </c>
      <c r="L5" s="15">
        <f>IF($A5="","",(C5+((J5+K5)/24)))</f>
        <v>0.41583333333333333</v>
      </c>
      <c r="M5" s="14">
        <f>IF($A5="","",(COUNTIFS('Press schedule'!$B$2:$B$201,B5,'Press schedule'!$A$2:$A$201,A5,'Press schedule'!$C$2:$C$201,("&lt;"&amp;L5),'Press schedule'!$L$2:$L$201,("&gt;"&amp;C5))-1))</f>
        <v>0</v>
      </c>
    </row>
    <row r="6" spans="1:13" x14ac:dyDescent="0.25">
      <c r="A6" s="11">
        <v>46310</v>
      </c>
      <c r="B6" t="s">
        <v>26</v>
      </c>
      <c r="C6" s="12">
        <v>0.2916666666666667</v>
      </c>
      <c r="D6" t="s">
        <v>40</v>
      </c>
      <c r="E6" t="s">
        <v>41</v>
      </c>
      <c r="F6" s="13">
        <v>1200</v>
      </c>
      <c r="G6" s="13">
        <v>2</v>
      </c>
      <c r="H6" s="13">
        <v>500</v>
      </c>
      <c r="I6" t="s">
        <v>35</v>
      </c>
      <c r="J6" s="14">
        <f>IF($A6="","",ROUND((G6*0.15),2))</f>
        <v>0.3</v>
      </c>
      <c r="K6" s="14">
        <f>IF($A6="","",IFERROR(ROUND((F6/H6),2),0))</f>
        <v>2.4</v>
      </c>
      <c r="L6" s="15">
        <f>IF($A6="","",(C6+((J6+K6)/24)))</f>
        <v>0.4041666666666667</v>
      </c>
      <c r="M6" s="14">
        <f>IF($A6="","",(COUNTIFS('Press schedule'!$B$2:$B$201,B6,'Press schedule'!$A$2:$A$201,A6,'Press schedule'!$C$2:$C$201,("&lt;"&amp;L6),'Press schedule'!$L$2:$L$201,("&gt;"&amp;C6))-1))</f>
        <v>0</v>
      </c>
    </row>
    <row r="7" spans="1:13" x14ac:dyDescent="0.25">
      <c r="A7" s="11"/>
      <c r="C7" s="12"/>
      <c r="F7" s="13"/>
      <c r="G7" s="13"/>
      <c r="H7" s="13"/>
      <c r="J7" s="14" t="str">
        <f>IF($A7="","",ROUND((G7*0.15),2))</f>
        <v/>
      </c>
      <c r="K7" s="14" t="str">
        <f>IF($A7="","",IFERROR(ROUND((F7/H7),2),0))</f>
        <v/>
      </c>
      <c r="L7" s="15" t="str">
        <f>IF($A7="","",(C7+((J7+K7)/24)))</f>
        <v/>
      </c>
      <c r="M7" s="14" t="str">
        <f>IF($A7="","",(COUNTIFS('Press schedule'!$B$2:$B$201,B7,'Press schedule'!$A$2:$A$201,A7,'Press schedule'!$C$2:$C$201,("&lt;"&amp;L7),'Press schedule'!$L$2:$L$201,("&gt;"&amp;C7))-1))</f>
        <v/>
      </c>
    </row>
    <row r="8" spans="1:13" x14ac:dyDescent="0.25">
      <c r="A8" s="11"/>
      <c r="C8" s="12"/>
      <c r="F8" s="13"/>
      <c r="G8" s="13"/>
      <c r="H8" s="13"/>
      <c r="J8" s="14" t="str">
        <f>IF($A8="","",ROUND((G8*0.15),2))</f>
        <v/>
      </c>
      <c r="K8" s="14" t="str">
        <f>IF($A8="","",IFERROR(ROUND((F8/H8),2),0))</f>
        <v/>
      </c>
      <c r="L8" s="15" t="str">
        <f>IF($A8="","",(C8+((J8+K8)/24)))</f>
        <v/>
      </c>
      <c r="M8" s="14" t="str">
        <f>IF($A8="","",(COUNTIFS('Press schedule'!$B$2:$B$201,B8,'Press schedule'!$A$2:$A$201,A8,'Press schedule'!$C$2:$C$201,("&lt;"&amp;L8),'Press schedule'!$L$2:$L$201,("&gt;"&amp;C8))-1))</f>
        <v/>
      </c>
    </row>
    <row r="9" spans="1:13" x14ac:dyDescent="0.25">
      <c r="A9" s="11"/>
      <c r="C9" s="12"/>
      <c r="F9" s="13"/>
      <c r="G9" s="13"/>
      <c r="H9" s="13"/>
      <c r="J9" s="14" t="str">
        <f>IF($A9="","",ROUND((G9*0.15),2))</f>
        <v/>
      </c>
      <c r="K9" s="14" t="str">
        <f>IF($A9="","",IFERROR(ROUND((F9/H9),2),0))</f>
        <v/>
      </c>
      <c r="L9" s="15" t="str">
        <f>IF($A9="","",(C9+((J9+K9)/24)))</f>
        <v/>
      </c>
      <c r="M9" s="14" t="str">
        <f>IF($A9="","",(COUNTIFS('Press schedule'!$B$2:$B$201,B9,'Press schedule'!$A$2:$A$201,A9,'Press schedule'!$C$2:$C$201,("&lt;"&amp;L9),'Press schedule'!$L$2:$L$201,("&gt;"&amp;C9))-1))</f>
        <v/>
      </c>
    </row>
    <row r="10" spans="1:13" x14ac:dyDescent="0.25">
      <c r="A10" s="11"/>
      <c r="C10" s="12"/>
      <c r="F10" s="13"/>
      <c r="G10" s="13"/>
      <c r="H10" s="13"/>
      <c r="J10" s="14" t="str">
        <f>IF($A10="","",ROUND((G10*0.15),2))</f>
        <v/>
      </c>
      <c r="K10" s="14" t="str">
        <f>IF($A10="","",IFERROR(ROUND((F10/H10),2),0))</f>
        <v/>
      </c>
      <c r="L10" s="15" t="str">
        <f>IF($A10="","",(C10+((J10+K10)/24)))</f>
        <v/>
      </c>
      <c r="M10" s="14" t="str">
        <f>IF($A10="","",(COUNTIFS('Press schedule'!$B$2:$B$201,B10,'Press schedule'!$A$2:$A$201,A10,'Press schedule'!$C$2:$C$201,("&lt;"&amp;L10),'Press schedule'!$L$2:$L$201,("&gt;"&amp;C10))-1))</f>
        <v/>
      </c>
    </row>
    <row r="11" spans="1:13" x14ac:dyDescent="0.25">
      <c r="A11" s="11"/>
      <c r="C11" s="12"/>
      <c r="F11" s="13"/>
      <c r="G11" s="13"/>
      <c r="H11" s="13"/>
      <c r="J11" s="14" t="str">
        <f>IF($A11="","",ROUND((G11*0.15),2))</f>
        <v/>
      </c>
      <c r="K11" s="14" t="str">
        <f>IF($A11="","",IFERROR(ROUND((F11/H11),2),0))</f>
        <v/>
      </c>
      <c r="L11" s="15" t="str">
        <f>IF($A11="","",(C11+((J11+K11)/24)))</f>
        <v/>
      </c>
      <c r="M11" s="14" t="str">
        <f>IF($A11="","",(COUNTIFS('Press schedule'!$B$2:$B$201,B11,'Press schedule'!$A$2:$A$201,A11,'Press schedule'!$C$2:$C$201,("&lt;"&amp;L11),'Press schedule'!$L$2:$L$201,("&gt;"&amp;C11))-1))</f>
        <v/>
      </c>
    </row>
    <row r="12" spans="1:13" x14ac:dyDescent="0.25">
      <c r="A12" s="11"/>
      <c r="C12" s="12"/>
      <c r="F12" s="13"/>
      <c r="G12" s="13"/>
      <c r="H12" s="13"/>
      <c r="J12" s="14" t="str">
        <f>IF($A12="","",ROUND((G12*0.15),2))</f>
        <v/>
      </c>
      <c r="K12" s="14" t="str">
        <f>IF($A12="","",IFERROR(ROUND((F12/H12),2),0))</f>
        <v/>
      </c>
      <c r="L12" s="15" t="str">
        <f>IF($A12="","",(C12+((J12+K12)/24)))</f>
        <v/>
      </c>
      <c r="M12" s="14" t="str">
        <f>IF($A12="","",(COUNTIFS('Press schedule'!$B$2:$B$201,B12,'Press schedule'!$A$2:$A$201,A12,'Press schedule'!$C$2:$C$201,("&lt;"&amp;L12),'Press schedule'!$L$2:$L$201,("&gt;"&amp;C12))-1))</f>
        <v/>
      </c>
    </row>
    <row r="13" spans="1:13" x14ac:dyDescent="0.25">
      <c r="A13" s="11"/>
      <c r="C13" s="12"/>
      <c r="F13" s="13"/>
      <c r="G13" s="13"/>
      <c r="H13" s="13"/>
      <c r="J13" s="14" t="str">
        <f>IF($A13="","",ROUND((G13*0.15),2))</f>
        <v/>
      </c>
      <c r="K13" s="14" t="str">
        <f>IF($A13="","",IFERROR(ROUND((F13/H13),2),0))</f>
        <v/>
      </c>
      <c r="L13" s="15" t="str">
        <f>IF($A13="","",(C13+((J13+K13)/24)))</f>
        <v/>
      </c>
      <c r="M13" s="14" t="str">
        <f>IF($A13="","",(COUNTIFS('Press schedule'!$B$2:$B$201,B13,'Press schedule'!$A$2:$A$201,A13,'Press schedule'!$C$2:$C$201,("&lt;"&amp;L13),'Press schedule'!$L$2:$L$201,("&gt;"&amp;C13))-1))</f>
        <v/>
      </c>
    </row>
    <row r="14" spans="1:13" x14ac:dyDescent="0.25">
      <c r="A14" s="11"/>
      <c r="C14" s="12"/>
      <c r="F14" s="13"/>
      <c r="G14" s="13"/>
      <c r="H14" s="13"/>
      <c r="J14" s="14" t="str">
        <f>IF($A14="","",ROUND((G14*0.15),2))</f>
        <v/>
      </c>
      <c r="K14" s="14" t="str">
        <f>IF($A14="","",IFERROR(ROUND((F14/H14),2),0))</f>
        <v/>
      </c>
      <c r="L14" s="15" t="str">
        <f>IF($A14="","",(C14+((J14+K14)/24)))</f>
        <v/>
      </c>
      <c r="M14" s="14" t="str">
        <f>IF($A14="","",(COUNTIFS('Press schedule'!$B$2:$B$201,B14,'Press schedule'!$A$2:$A$201,A14,'Press schedule'!$C$2:$C$201,("&lt;"&amp;L14),'Press schedule'!$L$2:$L$201,("&gt;"&amp;C14))-1))</f>
        <v/>
      </c>
    </row>
    <row r="15" spans="1:13" x14ac:dyDescent="0.25">
      <c r="A15" s="11"/>
      <c r="C15" s="12"/>
      <c r="F15" s="13"/>
      <c r="G15" s="13"/>
      <c r="H15" s="13"/>
      <c r="J15" s="14" t="str">
        <f>IF($A15="","",ROUND((G15*0.15),2))</f>
        <v/>
      </c>
      <c r="K15" s="14" t="str">
        <f>IF($A15="","",IFERROR(ROUND((F15/H15),2),0))</f>
        <v/>
      </c>
      <c r="L15" s="15" t="str">
        <f>IF($A15="","",(C15+((J15+K15)/24)))</f>
        <v/>
      </c>
      <c r="M15" s="14" t="str">
        <f>IF($A15="","",(COUNTIFS('Press schedule'!$B$2:$B$201,B15,'Press schedule'!$A$2:$A$201,A15,'Press schedule'!$C$2:$C$201,("&lt;"&amp;L15),'Press schedule'!$L$2:$L$201,("&gt;"&amp;C15))-1))</f>
        <v/>
      </c>
    </row>
    <row r="16" spans="1:13" x14ac:dyDescent="0.25">
      <c r="A16" s="11"/>
      <c r="C16" s="12"/>
      <c r="F16" s="13"/>
      <c r="G16" s="13"/>
      <c r="H16" s="13"/>
      <c r="J16" s="14" t="str">
        <f>IF($A16="","",ROUND((G16*0.15),2))</f>
        <v/>
      </c>
      <c r="K16" s="14" t="str">
        <f>IF($A16="","",IFERROR(ROUND((F16/H16),2),0))</f>
        <v/>
      </c>
      <c r="L16" s="15" t="str">
        <f>IF($A16="","",(C16+((J16+K16)/24)))</f>
        <v/>
      </c>
      <c r="M16" s="14" t="str">
        <f>IF($A16="","",(COUNTIFS('Press schedule'!$B$2:$B$201,B16,'Press schedule'!$A$2:$A$201,A16,'Press schedule'!$C$2:$C$201,("&lt;"&amp;L16),'Press schedule'!$L$2:$L$201,("&gt;"&amp;C16))-1))</f>
        <v/>
      </c>
    </row>
    <row r="17" spans="1:13" x14ac:dyDescent="0.25">
      <c r="A17" s="11"/>
      <c r="C17" s="12"/>
      <c r="F17" s="13"/>
      <c r="G17" s="13"/>
      <c r="H17" s="13"/>
      <c r="J17" s="14" t="str">
        <f>IF($A17="","",ROUND((G17*0.15),2))</f>
        <v/>
      </c>
      <c r="K17" s="14" t="str">
        <f>IF($A17="","",IFERROR(ROUND((F17/H17),2),0))</f>
        <v/>
      </c>
      <c r="L17" s="15" t="str">
        <f>IF($A17="","",(C17+((J17+K17)/24)))</f>
        <v/>
      </c>
      <c r="M17" s="14" t="str">
        <f>IF($A17="","",(COUNTIFS('Press schedule'!$B$2:$B$201,B17,'Press schedule'!$A$2:$A$201,A17,'Press schedule'!$C$2:$C$201,("&lt;"&amp;L17),'Press schedule'!$L$2:$L$201,("&gt;"&amp;C17))-1))</f>
        <v/>
      </c>
    </row>
    <row r="18" spans="1:13" x14ac:dyDescent="0.25">
      <c r="A18" s="11"/>
      <c r="C18" s="12"/>
      <c r="F18" s="13"/>
      <c r="G18" s="13"/>
      <c r="H18" s="13"/>
      <c r="J18" s="14" t="str">
        <f>IF($A18="","",ROUND((G18*0.15),2))</f>
        <v/>
      </c>
      <c r="K18" s="14" t="str">
        <f>IF($A18="","",IFERROR(ROUND((F18/H18),2),0))</f>
        <v/>
      </c>
      <c r="L18" s="15" t="str">
        <f>IF($A18="","",(C18+((J18+K18)/24)))</f>
        <v/>
      </c>
      <c r="M18" s="14" t="str">
        <f>IF($A18="","",(COUNTIFS('Press schedule'!$B$2:$B$201,B18,'Press schedule'!$A$2:$A$201,A18,'Press schedule'!$C$2:$C$201,("&lt;"&amp;L18),'Press schedule'!$L$2:$L$201,("&gt;"&amp;C18))-1))</f>
        <v/>
      </c>
    </row>
    <row r="19" spans="1:13" x14ac:dyDescent="0.25">
      <c r="A19" s="11"/>
      <c r="C19" s="12"/>
      <c r="F19" s="13"/>
      <c r="G19" s="13"/>
      <c r="H19" s="13"/>
      <c r="J19" s="14" t="str">
        <f>IF($A19="","",ROUND((G19*0.15),2))</f>
        <v/>
      </c>
      <c r="K19" s="14" t="str">
        <f>IF($A19="","",IFERROR(ROUND((F19/H19),2),0))</f>
        <v/>
      </c>
      <c r="L19" s="15" t="str">
        <f>IF($A19="","",(C19+((J19+K19)/24)))</f>
        <v/>
      </c>
      <c r="M19" s="14" t="str">
        <f>IF($A19="","",(COUNTIFS('Press schedule'!$B$2:$B$201,B19,'Press schedule'!$A$2:$A$201,A19,'Press schedule'!$C$2:$C$201,("&lt;"&amp;L19),'Press schedule'!$L$2:$L$201,("&gt;"&amp;C19))-1))</f>
        <v/>
      </c>
    </row>
    <row r="20" spans="1:13" x14ac:dyDescent="0.25">
      <c r="A20" s="11"/>
      <c r="C20" s="12"/>
      <c r="F20" s="13"/>
      <c r="G20" s="13"/>
      <c r="H20" s="13"/>
      <c r="J20" s="14" t="str">
        <f>IF($A20="","",ROUND((G20*0.15),2))</f>
        <v/>
      </c>
      <c r="K20" s="14" t="str">
        <f>IF($A20="","",IFERROR(ROUND((F20/H20),2),0))</f>
        <v/>
      </c>
      <c r="L20" s="15" t="str">
        <f>IF($A20="","",(C20+((J20+K20)/24)))</f>
        <v/>
      </c>
      <c r="M20" s="14" t="str">
        <f>IF($A20="","",(COUNTIFS('Press schedule'!$B$2:$B$201,B20,'Press schedule'!$A$2:$A$201,A20,'Press schedule'!$C$2:$C$201,("&lt;"&amp;L20),'Press schedule'!$L$2:$L$201,("&gt;"&amp;C20))-1))</f>
        <v/>
      </c>
    </row>
    <row r="21" spans="1:13" x14ac:dyDescent="0.25">
      <c r="A21" s="11"/>
      <c r="C21" s="12"/>
      <c r="F21" s="13"/>
      <c r="G21" s="13"/>
      <c r="H21" s="13"/>
      <c r="J21" s="14" t="str">
        <f>IF($A21="","",ROUND((G21*0.15),2))</f>
        <v/>
      </c>
      <c r="K21" s="14" t="str">
        <f>IF($A21="","",IFERROR(ROUND((F21/H21),2),0))</f>
        <v/>
      </c>
      <c r="L21" s="15" t="str">
        <f>IF($A21="","",(C21+((J21+K21)/24)))</f>
        <v/>
      </c>
      <c r="M21" s="14" t="str">
        <f>IF($A21="","",(COUNTIFS('Press schedule'!$B$2:$B$201,B21,'Press schedule'!$A$2:$A$201,A21,'Press schedule'!$C$2:$C$201,("&lt;"&amp;L21),'Press schedule'!$L$2:$L$201,("&gt;"&amp;C21))-1))</f>
        <v/>
      </c>
    </row>
    <row r="22" spans="1:13" x14ac:dyDescent="0.25">
      <c r="A22" s="11"/>
      <c r="C22" s="12"/>
      <c r="F22" s="13"/>
      <c r="G22" s="13"/>
      <c r="H22" s="13"/>
      <c r="J22" s="14" t="str">
        <f>IF($A22="","",ROUND((G22*0.15),2))</f>
        <v/>
      </c>
      <c r="K22" s="14" t="str">
        <f>IF($A22="","",IFERROR(ROUND((F22/H22),2),0))</f>
        <v/>
      </c>
      <c r="L22" s="15" t="str">
        <f>IF($A22="","",(C22+((J22+K22)/24)))</f>
        <v/>
      </c>
      <c r="M22" s="14" t="str">
        <f>IF($A22="","",(COUNTIFS('Press schedule'!$B$2:$B$201,B22,'Press schedule'!$A$2:$A$201,A22,'Press schedule'!$C$2:$C$201,("&lt;"&amp;L22),'Press schedule'!$L$2:$L$201,("&gt;"&amp;C22))-1))</f>
        <v/>
      </c>
    </row>
    <row r="23" spans="1:13" x14ac:dyDescent="0.25">
      <c r="A23" s="11"/>
      <c r="C23" s="12"/>
      <c r="F23" s="13"/>
      <c r="G23" s="13"/>
      <c r="H23" s="13"/>
      <c r="J23" s="14" t="str">
        <f>IF($A23="","",ROUND((G23*0.15),2))</f>
        <v/>
      </c>
      <c r="K23" s="14" t="str">
        <f>IF($A23="","",IFERROR(ROUND((F23/H23),2),0))</f>
        <v/>
      </c>
      <c r="L23" s="15" t="str">
        <f>IF($A23="","",(C23+((J23+K23)/24)))</f>
        <v/>
      </c>
      <c r="M23" s="14" t="str">
        <f>IF($A23="","",(COUNTIFS('Press schedule'!$B$2:$B$201,B23,'Press schedule'!$A$2:$A$201,A23,'Press schedule'!$C$2:$C$201,("&lt;"&amp;L23),'Press schedule'!$L$2:$L$201,("&gt;"&amp;C23))-1))</f>
        <v/>
      </c>
    </row>
    <row r="24" spans="1:13" x14ac:dyDescent="0.25">
      <c r="A24" s="11"/>
      <c r="C24" s="12"/>
      <c r="F24" s="13"/>
      <c r="G24" s="13"/>
      <c r="H24" s="13"/>
      <c r="J24" s="14" t="str">
        <f>IF($A24="","",ROUND((G24*0.15),2))</f>
        <v/>
      </c>
      <c r="K24" s="14" t="str">
        <f>IF($A24="","",IFERROR(ROUND((F24/H24),2),0))</f>
        <v/>
      </c>
      <c r="L24" s="15" t="str">
        <f>IF($A24="","",(C24+((J24+K24)/24)))</f>
        <v/>
      </c>
      <c r="M24" s="14" t="str">
        <f>IF($A24="","",(COUNTIFS('Press schedule'!$B$2:$B$201,B24,'Press schedule'!$A$2:$A$201,A24,'Press schedule'!$C$2:$C$201,("&lt;"&amp;L24),'Press schedule'!$L$2:$L$201,("&gt;"&amp;C24))-1))</f>
        <v/>
      </c>
    </row>
    <row r="25" spans="1:13" x14ac:dyDescent="0.25">
      <c r="A25" s="11"/>
      <c r="C25" s="12"/>
      <c r="F25" s="13"/>
      <c r="G25" s="13"/>
      <c r="H25" s="13"/>
      <c r="J25" s="14" t="str">
        <f>IF($A25="","",ROUND((G25*0.15),2))</f>
        <v/>
      </c>
      <c r="K25" s="14" t="str">
        <f>IF($A25="","",IFERROR(ROUND((F25/H25),2),0))</f>
        <v/>
      </c>
      <c r="L25" s="15" t="str">
        <f>IF($A25="","",(C25+((J25+K25)/24)))</f>
        <v/>
      </c>
      <c r="M25" s="14" t="str">
        <f>IF($A25="","",(COUNTIFS('Press schedule'!$B$2:$B$201,B25,'Press schedule'!$A$2:$A$201,A25,'Press schedule'!$C$2:$C$201,("&lt;"&amp;L25),'Press schedule'!$L$2:$L$201,("&gt;"&amp;C25))-1))</f>
        <v/>
      </c>
    </row>
    <row r="26" spans="1:13" x14ac:dyDescent="0.25">
      <c r="A26" s="11"/>
      <c r="C26" s="12"/>
      <c r="F26" s="13"/>
      <c r="G26" s="13"/>
      <c r="H26" s="13"/>
      <c r="J26" s="14" t="str">
        <f>IF($A26="","",ROUND((G26*0.15),2))</f>
        <v/>
      </c>
      <c r="K26" s="14" t="str">
        <f>IF($A26="","",IFERROR(ROUND((F26/H26),2),0))</f>
        <v/>
      </c>
      <c r="L26" s="15" t="str">
        <f>IF($A26="","",(C26+((J26+K26)/24)))</f>
        <v/>
      </c>
      <c r="M26" s="14" t="str">
        <f>IF($A26="","",(COUNTIFS('Press schedule'!$B$2:$B$201,B26,'Press schedule'!$A$2:$A$201,A26,'Press schedule'!$C$2:$C$201,("&lt;"&amp;L26),'Press schedule'!$L$2:$L$201,("&gt;"&amp;C26))-1))</f>
        <v/>
      </c>
    </row>
    <row r="27" spans="1:13" x14ac:dyDescent="0.25">
      <c r="A27" s="11"/>
      <c r="C27" s="12"/>
      <c r="F27" s="13"/>
      <c r="G27" s="13"/>
      <c r="H27" s="13"/>
      <c r="J27" s="14" t="str">
        <f>IF($A27="","",ROUND((G27*0.15),2))</f>
        <v/>
      </c>
      <c r="K27" s="14" t="str">
        <f>IF($A27="","",IFERROR(ROUND((F27/H27),2),0))</f>
        <v/>
      </c>
      <c r="L27" s="15" t="str">
        <f>IF($A27="","",(C27+((J27+K27)/24)))</f>
        <v/>
      </c>
      <c r="M27" s="14" t="str">
        <f>IF($A27="","",(COUNTIFS('Press schedule'!$B$2:$B$201,B27,'Press schedule'!$A$2:$A$201,A27,'Press schedule'!$C$2:$C$201,("&lt;"&amp;L27),'Press schedule'!$L$2:$L$201,("&gt;"&amp;C27))-1))</f>
        <v/>
      </c>
    </row>
    <row r="28" spans="1:13" x14ac:dyDescent="0.25">
      <c r="A28" s="11"/>
      <c r="C28" s="12"/>
      <c r="F28" s="13"/>
      <c r="G28" s="13"/>
      <c r="H28" s="13"/>
      <c r="J28" s="14" t="str">
        <f>IF($A28="","",ROUND((G28*0.15),2))</f>
        <v/>
      </c>
      <c r="K28" s="14" t="str">
        <f>IF($A28="","",IFERROR(ROUND((F28/H28),2),0))</f>
        <v/>
      </c>
      <c r="L28" s="15" t="str">
        <f>IF($A28="","",(C28+((J28+K28)/24)))</f>
        <v/>
      </c>
      <c r="M28" s="14" t="str">
        <f>IF($A28="","",(COUNTIFS('Press schedule'!$B$2:$B$201,B28,'Press schedule'!$A$2:$A$201,A28,'Press schedule'!$C$2:$C$201,("&lt;"&amp;L28),'Press schedule'!$L$2:$L$201,("&gt;"&amp;C28))-1))</f>
        <v/>
      </c>
    </row>
    <row r="29" spans="1:13" x14ac:dyDescent="0.25">
      <c r="A29" s="11"/>
      <c r="C29" s="12"/>
      <c r="F29" s="13"/>
      <c r="G29" s="13"/>
      <c r="H29" s="13"/>
      <c r="J29" s="14" t="str">
        <f>IF($A29="","",ROUND((G29*0.15),2))</f>
        <v/>
      </c>
      <c r="K29" s="14" t="str">
        <f>IF($A29="","",IFERROR(ROUND((F29/H29),2),0))</f>
        <v/>
      </c>
      <c r="L29" s="15" t="str">
        <f>IF($A29="","",(C29+((J29+K29)/24)))</f>
        <v/>
      </c>
      <c r="M29" s="14" t="str">
        <f>IF($A29="","",(COUNTIFS('Press schedule'!$B$2:$B$201,B29,'Press schedule'!$A$2:$A$201,A29,'Press schedule'!$C$2:$C$201,("&lt;"&amp;L29),'Press schedule'!$L$2:$L$201,("&gt;"&amp;C29))-1))</f>
        <v/>
      </c>
    </row>
    <row r="30" spans="1:13" x14ac:dyDescent="0.25">
      <c r="A30" s="11"/>
      <c r="C30" s="12"/>
      <c r="F30" s="13"/>
      <c r="G30" s="13"/>
      <c r="H30" s="13"/>
      <c r="J30" s="14" t="str">
        <f>IF($A30="","",ROUND((G30*0.15),2))</f>
        <v/>
      </c>
      <c r="K30" s="14" t="str">
        <f>IF($A30="","",IFERROR(ROUND((F30/H30),2),0))</f>
        <v/>
      </c>
      <c r="L30" s="15" t="str">
        <f>IF($A30="","",(C30+((J30+K30)/24)))</f>
        <v/>
      </c>
      <c r="M30" s="14" t="str">
        <f>IF($A30="","",(COUNTIFS('Press schedule'!$B$2:$B$201,B30,'Press schedule'!$A$2:$A$201,A30,'Press schedule'!$C$2:$C$201,("&lt;"&amp;L30),'Press schedule'!$L$2:$L$201,("&gt;"&amp;C30))-1))</f>
        <v/>
      </c>
    </row>
    <row r="31" spans="1:13" x14ac:dyDescent="0.25">
      <c r="A31" s="11"/>
      <c r="C31" s="12"/>
      <c r="F31" s="13"/>
      <c r="G31" s="13"/>
      <c r="H31" s="13"/>
      <c r="J31" s="14" t="str">
        <f>IF($A31="","",ROUND((G31*0.15),2))</f>
        <v/>
      </c>
      <c r="K31" s="14" t="str">
        <f>IF($A31="","",IFERROR(ROUND((F31/H31),2),0))</f>
        <v/>
      </c>
      <c r="L31" s="15" t="str">
        <f>IF($A31="","",(C31+((J31+K31)/24)))</f>
        <v/>
      </c>
      <c r="M31" s="14" t="str">
        <f>IF($A31="","",(COUNTIFS('Press schedule'!$B$2:$B$201,B31,'Press schedule'!$A$2:$A$201,A31,'Press schedule'!$C$2:$C$201,("&lt;"&amp;L31),'Press schedule'!$L$2:$L$201,("&gt;"&amp;C31))-1))</f>
        <v/>
      </c>
    </row>
    <row r="32" spans="1:13" x14ac:dyDescent="0.25">
      <c r="A32" s="11"/>
      <c r="C32" s="12"/>
      <c r="F32" s="13"/>
      <c r="G32" s="13"/>
      <c r="H32" s="13"/>
      <c r="J32" s="14" t="str">
        <f>IF($A32="","",ROUND((G32*0.15),2))</f>
        <v/>
      </c>
      <c r="K32" s="14" t="str">
        <f>IF($A32="","",IFERROR(ROUND((F32/H32),2),0))</f>
        <v/>
      </c>
      <c r="L32" s="15" t="str">
        <f>IF($A32="","",(C32+((J32+K32)/24)))</f>
        <v/>
      </c>
      <c r="M32" s="14" t="str">
        <f>IF($A32="","",(COUNTIFS('Press schedule'!$B$2:$B$201,B32,'Press schedule'!$A$2:$A$201,A32,'Press schedule'!$C$2:$C$201,("&lt;"&amp;L32),'Press schedule'!$L$2:$L$201,("&gt;"&amp;C32))-1))</f>
        <v/>
      </c>
    </row>
    <row r="33" spans="1:13" x14ac:dyDescent="0.25">
      <c r="A33" s="11"/>
      <c r="C33" s="12"/>
      <c r="F33" s="13"/>
      <c r="G33" s="13"/>
      <c r="H33" s="13"/>
      <c r="J33" s="14" t="str">
        <f>IF($A33="","",ROUND((G33*0.15),2))</f>
        <v/>
      </c>
      <c r="K33" s="14" t="str">
        <f>IF($A33="","",IFERROR(ROUND((F33/H33),2),0))</f>
        <v/>
      </c>
      <c r="L33" s="15" t="str">
        <f>IF($A33="","",(C33+((J33+K33)/24)))</f>
        <v/>
      </c>
      <c r="M33" s="14" t="str">
        <f>IF($A33="","",(COUNTIFS('Press schedule'!$B$2:$B$201,B33,'Press schedule'!$A$2:$A$201,A33,'Press schedule'!$C$2:$C$201,("&lt;"&amp;L33),'Press schedule'!$L$2:$L$201,("&gt;"&amp;C33))-1))</f>
        <v/>
      </c>
    </row>
    <row r="34" spans="1:13" x14ac:dyDescent="0.25">
      <c r="A34" s="11"/>
      <c r="C34" s="12"/>
      <c r="F34" s="13"/>
      <c r="G34" s="13"/>
      <c r="H34" s="13"/>
      <c r="J34" s="14" t="str">
        <f>IF($A34="","",ROUND((G34*0.15),2))</f>
        <v/>
      </c>
      <c r="K34" s="14" t="str">
        <f>IF($A34="","",IFERROR(ROUND((F34/H34),2),0))</f>
        <v/>
      </c>
      <c r="L34" s="15" t="str">
        <f>IF($A34="","",(C34+((J34+K34)/24)))</f>
        <v/>
      </c>
      <c r="M34" s="14" t="str">
        <f>IF($A34="","",(COUNTIFS('Press schedule'!$B$2:$B$201,B34,'Press schedule'!$A$2:$A$201,A34,'Press schedule'!$C$2:$C$201,("&lt;"&amp;L34),'Press schedule'!$L$2:$L$201,("&gt;"&amp;C34))-1))</f>
        <v/>
      </c>
    </row>
    <row r="35" spans="1:13" x14ac:dyDescent="0.25">
      <c r="A35" s="11"/>
      <c r="C35" s="12"/>
      <c r="F35" s="13"/>
      <c r="G35" s="13"/>
      <c r="H35" s="13"/>
      <c r="J35" s="14" t="str">
        <f>IF($A35="","",ROUND((G35*0.15),2))</f>
        <v/>
      </c>
      <c r="K35" s="14" t="str">
        <f>IF($A35="","",IFERROR(ROUND((F35/H35),2),0))</f>
        <v/>
      </c>
      <c r="L35" s="15" t="str">
        <f>IF($A35="","",(C35+((J35+K35)/24)))</f>
        <v/>
      </c>
      <c r="M35" s="14" t="str">
        <f>IF($A35="","",(COUNTIFS('Press schedule'!$B$2:$B$201,B35,'Press schedule'!$A$2:$A$201,A35,'Press schedule'!$C$2:$C$201,("&lt;"&amp;L35),'Press schedule'!$L$2:$L$201,("&gt;"&amp;C35))-1))</f>
        <v/>
      </c>
    </row>
    <row r="36" spans="1:13" x14ac:dyDescent="0.25">
      <c r="A36" s="11"/>
      <c r="C36" s="12"/>
      <c r="F36" s="13"/>
      <c r="G36" s="13"/>
      <c r="H36" s="13"/>
      <c r="J36" s="14" t="str">
        <f>IF($A36="","",ROUND((G36*0.15),2))</f>
        <v/>
      </c>
      <c r="K36" s="14" t="str">
        <f>IF($A36="","",IFERROR(ROUND((F36/H36),2),0))</f>
        <v/>
      </c>
      <c r="L36" s="15" t="str">
        <f>IF($A36="","",(C36+((J36+K36)/24)))</f>
        <v/>
      </c>
      <c r="M36" s="14" t="str">
        <f>IF($A36="","",(COUNTIFS('Press schedule'!$B$2:$B$201,B36,'Press schedule'!$A$2:$A$201,A36,'Press schedule'!$C$2:$C$201,("&lt;"&amp;L36),'Press schedule'!$L$2:$L$201,("&gt;"&amp;C36))-1))</f>
        <v/>
      </c>
    </row>
    <row r="37" spans="1:13" x14ac:dyDescent="0.25">
      <c r="A37" s="11"/>
      <c r="C37" s="12"/>
      <c r="F37" s="13"/>
      <c r="G37" s="13"/>
      <c r="H37" s="13"/>
      <c r="J37" s="14" t="str">
        <f>IF($A37="","",ROUND((G37*0.15),2))</f>
        <v/>
      </c>
      <c r="K37" s="14" t="str">
        <f>IF($A37="","",IFERROR(ROUND((F37/H37),2),0))</f>
        <v/>
      </c>
      <c r="L37" s="15" t="str">
        <f>IF($A37="","",(C37+((J37+K37)/24)))</f>
        <v/>
      </c>
      <c r="M37" s="14" t="str">
        <f>IF($A37="","",(COUNTIFS('Press schedule'!$B$2:$B$201,B37,'Press schedule'!$A$2:$A$201,A37,'Press schedule'!$C$2:$C$201,("&lt;"&amp;L37),'Press schedule'!$L$2:$L$201,("&gt;"&amp;C37))-1))</f>
        <v/>
      </c>
    </row>
    <row r="38" spans="1:13" x14ac:dyDescent="0.25">
      <c r="A38" s="11"/>
      <c r="C38" s="12"/>
      <c r="F38" s="13"/>
      <c r="G38" s="13"/>
      <c r="H38" s="13"/>
      <c r="J38" s="14" t="str">
        <f>IF($A38="","",ROUND((G38*0.15),2))</f>
        <v/>
      </c>
      <c r="K38" s="14" t="str">
        <f>IF($A38="","",IFERROR(ROUND((F38/H38),2),0))</f>
        <v/>
      </c>
      <c r="L38" s="15" t="str">
        <f>IF($A38="","",(C38+((J38+K38)/24)))</f>
        <v/>
      </c>
      <c r="M38" s="14" t="str">
        <f>IF($A38="","",(COUNTIFS('Press schedule'!$B$2:$B$201,B38,'Press schedule'!$A$2:$A$201,A38,'Press schedule'!$C$2:$C$201,("&lt;"&amp;L38),'Press schedule'!$L$2:$L$201,("&gt;"&amp;C38))-1))</f>
        <v/>
      </c>
    </row>
    <row r="39" spans="1:13" x14ac:dyDescent="0.25">
      <c r="A39" s="11"/>
      <c r="C39" s="12"/>
      <c r="F39" s="13"/>
      <c r="G39" s="13"/>
      <c r="H39" s="13"/>
      <c r="J39" s="14" t="str">
        <f>IF($A39="","",ROUND((G39*0.15),2))</f>
        <v/>
      </c>
      <c r="K39" s="14" t="str">
        <f>IF($A39="","",IFERROR(ROUND((F39/H39),2),0))</f>
        <v/>
      </c>
      <c r="L39" s="15" t="str">
        <f>IF($A39="","",(C39+((J39+K39)/24)))</f>
        <v/>
      </c>
      <c r="M39" s="14" t="str">
        <f>IF($A39="","",(COUNTIFS('Press schedule'!$B$2:$B$201,B39,'Press schedule'!$A$2:$A$201,A39,'Press schedule'!$C$2:$C$201,("&lt;"&amp;L39),'Press schedule'!$L$2:$L$201,("&gt;"&amp;C39))-1))</f>
        <v/>
      </c>
    </row>
    <row r="40" spans="1:13" x14ac:dyDescent="0.25">
      <c r="A40" s="11"/>
      <c r="C40" s="12"/>
      <c r="F40" s="13"/>
      <c r="G40" s="13"/>
      <c r="H40" s="13"/>
      <c r="J40" s="14" t="str">
        <f>IF($A40="","",ROUND((G40*0.15),2))</f>
        <v/>
      </c>
      <c r="K40" s="14" t="str">
        <f>IF($A40="","",IFERROR(ROUND((F40/H40),2),0))</f>
        <v/>
      </c>
      <c r="L40" s="15" t="str">
        <f>IF($A40="","",(C40+((J40+K40)/24)))</f>
        <v/>
      </c>
      <c r="M40" s="14" t="str">
        <f>IF($A40="","",(COUNTIFS('Press schedule'!$B$2:$B$201,B40,'Press schedule'!$A$2:$A$201,A40,'Press schedule'!$C$2:$C$201,("&lt;"&amp;L40),'Press schedule'!$L$2:$L$201,("&gt;"&amp;C40))-1))</f>
        <v/>
      </c>
    </row>
    <row r="41" spans="1:13" x14ac:dyDescent="0.25">
      <c r="A41" s="11"/>
      <c r="C41" s="12"/>
      <c r="F41" s="13"/>
      <c r="G41" s="13"/>
      <c r="H41" s="13"/>
      <c r="J41" s="14" t="str">
        <f>IF($A41="","",ROUND((G41*0.15),2))</f>
        <v/>
      </c>
      <c r="K41" s="14" t="str">
        <f>IF($A41="","",IFERROR(ROUND((F41/H41),2),0))</f>
        <v/>
      </c>
      <c r="L41" s="15" t="str">
        <f>IF($A41="","",(C41+((J41+K41)/24)))</f>
        <v/>
      </c>
      <c r="M41" s="14" t="str">
        <f>IF($A41="","",(COUNTIFS('Press schedule'!$B$2:$B$201,B41,'Press schedule'!$A$2:$A$201,A41,'Press schedule'!$C$2:$C$201,("&lt;"&amp;L41),'Press schedule'!$L$2:$L$201,("&gt;"&amp;C41))-1))</f>
        <v/>
      </c>
    </row>
    <row r="42" spans="1:13" x14ac:dyDescent="0.25">
      <c r="A42" s="11"/>
      <c r="C42" s="12"/>
      <c r="F42" s="13"/>
      <c r="G42" s="13"/>
      <c r="H42" s="13"/>
      <c r="J42" s="14" t="str">
        <f>IF($A42="","",ROUND((G42*0.15),2))</f>
        <v/>
      </c>
      <c r="K42" s="14" t="str">
        <f>IF($A42="","",IFERROR(ROUND((F42/H42),2),0))</f>
        <v/>
      </c>
      <c r="L42" s="15" t="str">
        <f>IF($A42="","",(C42+((J42+K42)/24)))</f>
        <v/>
      </c>
      <c r="M42" s="14" t="str">
        <f>IF($A42="","",(COUNTIFS('Press schedule'!$B$2:$B$201,B42,'Press schedule'!$A$2:$A$201,A42,'Press schedule'!$C$2:$C$201,("&lt;"&amp;L42),'Press schedule'!$L$2:$L$201,("&gt;"&amp;C42))-1))</f>
        <v/>
      </c>
    </row>
    <row r="43" spans="1:13" x14ac:dyDescent="0.25">
      <c r="A43" s="11"/>
      <c r="C43" s="12"/>
      <c r="F43" s="13"/>
      <c r="G43" s="13"/>
      <c r="H43" s="13"/>
      <c r="J43" s="14" t="str">
        <f>IF($A43="","",ROUND((G43*0.15),2))</f>
        <v/>
      </c>
      <c r="K43" s="14" t="str">
        <f>IF($A43="","",IFERROR(ROUND((F43/H43),2),0))</f>
        <v/>
      </c>
      <c r="L43" s="15" t="str">
        <f>IF($A43="","",(C43+((J43+K43)/24)))</f>
        <v/>
      </c>
      <c r="M43" s="14" t="str">
        <f>IF($A43="","",(COUNTIFS('Press schedule'!$B$2:$B$201,B43,'Press schedule'!$A$2:$A$201,A43,'Press schedule'!$C$2:$C$201,("&lt;"&amp;L43),'Press schedule'!$L$2:$L$201,("&gt;"&amp;C43))-1))</f>
        <v/>
      </c>
    </row>
    <row r="44" spans="1:13" x14ac:dyDescent="0.25">
      <c r="A44" s="11"/>
      <c r="C44" s="12"/>
      <c r="F44" s="13"/>
      <c r="G44" s="13"/>
      <c r="H44" s="13"/>
      <c r="J44" s="14" t="str">
        <f>IF($A44="","",ROUND((G44*0.15),2))</f>
        <v/>
      </c>
      <c r="K44" s="14" t="str">
        <f>IF($A44="","",IFERROR(ROUND((F44/H44),2),0))</f>
        <v/>
      </c>
      <c r="L44" s="15" t="str">
        <f>IF($A44="","",(C44+((J44+K44)/24)))</f>
        <v/>
      </c>
      <c r="M44" s="14" t="str">
        <f>IF($A44="","",(COUNTIFS('Press schedule'!$B$2:$B$201,B44,'Press schedule'!$A$2:$A$201,A44,'Press schedule'!$C$2:$C$201,("&lt;"&amp;L44),'Press schedule'!$L$2:$L$201,("&gt;"&amp;C44))-1))</f>
        <v/>
      </c>
    </row>
    <row r="45" spans="1:13" x14ac:dyDescent="0.25">
      <c r="A45" s="11"/>
      <c r="C45" s="12"/>
      <c r="F45" s="13"/>
      <c r="G45" s="13"/>
      <c r="H45" s="13"/>
      <c r="J45" s="14" t="str">
        <f>IF($A45="","",ROUND((G45*0.15),2))</f>
        <v/>
      </c>
      <c r="K45" s="14" t="str">
        <f>IF($A45="","",IFERROR(ROUND((F45/H45),2),0))</f>
        <v/>
      </c>
      <c r="L45" s="15" t="str">
        <f>IF($A45="","",(C45+((J45+K45)/24)))</f>
        <v/>
      </c>
      <c r="M45" s="14" t="str">
        <f>IF($A45="","",(COUNTIFS('Press schedule'!$B$2:$B$201,B45,'Press schedule'!$A$2:$A$201,A45,'Press schedule'!$C$2:$C$201,("&lt;"&amp;L45),'Press schedule'!$L$2:$L$201,("&gt;"&amp;C45))-1))</f>
        <v/>
      </c>
    </row>
    <row r="46" spans="1:13" x14ac:dyDescent="0.25">
      <c r="A46" s="11"/>
      <c r="C46" s="12"/>
      <c r="F46" s="13"/>
      <c r="G46" s="13"/>
      <c r="H46" s="13"/>
      <c r="J46" s="14" t="str">
        <f>IF($A46="","",ROUND((G46*0.15),2))</f>
        <v/>
      </c>
      <c r="K46" s="14" t="str">
        <f>IF($A46="","",IFERROR(ROUND((F46/H46),2),0))</f>
        <v/>
      </c>
      <c r="L46" s="15" t="str">
        <f>IF($A46="","",(C46+((J46+K46)/24)))</f>
        <v/>
      </c>
      <c r="M46" s="14" t="str">
        <f>IF($A46="","",(COUNTIFS('Press schedule'!$B$2:$B$201,B46,'Press schedule'!$A$2:$A$201,A46,'Press schedule'!$C$2:$C$201,("&lt;"&amp;L46),'Press schedule'!$L$2:$L$201,("&gt;"&amp;C46))-1))</f>
        <v/>
      </c>
    </row>
    <row r="47" spans="1:13" x14ac:dyDescent="0.25">
      <c r="A47" s="11"/>
      <c r="C47" s="12"/>
      <c r="F47" s="13"/>
      <c r="G47" s="13"/>
      <c r="H47" s="13"/>
      <c r="J47" s="14" t="str">
        <f>IF($A47="","",ROUND((G47*0.15),2))</f>
        <v/>
      </c>
      <c r="K47" s="14" t="str">
        <f>IF($A47="","",IFERROR(ROUND((F47/H47),2),0))</f>
        <v/>
      </c>
      <c r="L47" s="15" t="str">
        <f>IF($A47="","",(C47+((J47+K47)/24)))</f>
        <v/>
      </c>
      <c r="M47" s="14" t="str">
        <f>IF($A47="","",(COUNTIFS('Press schedule'!$B$2:$B$201,B47,'Press schedule'!$A$2:$A$201,A47,'Press schedule'!$C$2:$C$201,("&lt;"&amp;L47),'Press schedule'!$L$2:$L$201,("&gt;"&amp;C47))-1))</f>
        <v/>
      </c>
    </row>
    <row r="48" spans="1:13" x14ac:dyDescent="0.25">
      <c r="A48" s="11"/>
      <c r="C48" s="12"/>
      <c r="F48" s="13"/>
      <c r="G48" s="13"/>
      <c r="H48" s="13"/>
      <c r="J48" s="14" t="str">
        <f>IF($A48="","",ROUND((G48*0.15),2))</f>
        <v/>
      </c>
      <c r="K48" s="14" t="str">
        <f>IF($A48="","",IFERROR(ROUND((F48/H48),2),0))</f>
        <v/>
      </c>
      <c r="L48" s="15" t="str">
        <f>IF($A48="","",(C48+((J48+K48)/24)))</f>
        <v/>
      </c>
      <c r="M48" s="14" t="str">
        <f>IF($A48="","",(COUNTIFS('Press schedule'!$B$2:$B$201,B48,'Press schedule'!$A$2:$A$201,A48,'Press schedule'!$C$2:$C$201,("&lt;"&amp;L48),'Press schedule'!$L$2:$L$201,("&gt;"&amp;C48))-1))</f>
        <v/>
      </c>
    </row>
    <row r="49" spans="1:13" x14ac:dyDescent="0.25">
      <c r="A49" s="11"/>
      <c r="C49" s="12"/>
      <c r="F49" s="13"/>
      <c r="G49" s="13"/>
      <c r="H49" s="13"/>
      <c r="J49" s="14" t="str">
        <f>IF($A49="","",ROUND((G49*0.15),2))</f>
        <v/>
      </c>
      <c r="K49" s="14" t="str">
        <f>IF($A49="","",IFERROR(ROUND((F49/H49),2),0))</f>
        <v/>
      </c>
      <c r="L49" s="15" t="str">
        <f>IF($A49="","",(C49+((J49+K49)/24)))</f>
        <v/>
      </c>
      <c r="M49" s="14" t="str">
        <f>IF($A49="","",(COUNTIFS('Press schedule'!$B$2:$B$201,B49,'Press schedule'!$A$2:$A$201,A49,'Press schedule'!$C$2:$C$201,("&lt;"&amp;L49),'Press schedule'!$L$2:$L$201,("&gt;"&amp;C49))-1))</f>
        <v/>
      </c>
    </row>
    <row r="50" spans="1:13" x14ac:dyDescent="0.25">
      <c r="A50" s="11"/>
      <c r="C50" s="12"/>
      <c r="F50" s="13"/>
      <c r="G50" s="13"/>
      <c r="H50" s="13"/>
      <c r="J50" s="14" t="str">
        <f>IF($A50="","",ROUND((G50*0.15),2))</f>
        <v/>
      </c>
      <c r="K50" s="14" t="str">
        <f>IF($A50="","",IFERROR(ROUND((F50/H50),2),0))</f>
        <v/>
      </c>
      <c r="L50" s="15" t="str">
        <f>IF($A50="","",(C50+((J50+K50)/24)))</f>
        <v/>
      </c>
      <c r="M50" s="14" t="str">
        <f>IF($A50="","",(COUNTIFS('Press schedule'!$B$2:$B$201,B50,'Press schedule'!$A$2:$A$201,A50,'Press schedule'!$C$2:$C$201,("&lt;"&amp;L50),'Press schedule'!$L$2:$L$201,("&gt;"&amp;C50))-1))</f>
        <v/>
      </c>
    </row>
    <row r="51" spans="1:13" x14ac:dyDescent="0.25">
      <c r="A51" s="11"/>
      <c r="C51" s="12"/>
      <c r="F51" s="13"/>
      <c r="G51" s="13"/>
      <c r="H51" s="13"/>
      <c r="J51" s="14" t="str">
        <f>IF($A51="","",ROUND((G51*0.15),2))</f>
        <v/>
      </c>
      <c r="K51" s="14" t="str">
        <f>IF($A51="","",IFERROR(ROUND((F51/H51),2),0))</f>
        <v/>
      </c>
      <c r="L51" s="15" t="str">
        <f>IF($A51="","",(C51+((J51+K51)/24)))</f>
        <v/>
      </c>
      <c r="M51" s="14" t="str">
        <f>IF($A51="","",(COUNTIFS('Press schedule'!$B$2:$B$201,B51,'Press schedule'!$A$2:$A$201,A51,'Press schedule'!$C$2:$C$201,("&lt;"&amp;L51),'Press schedule'!$L$2:$L$201,("&gt;"&amp;C51))-1))</f>
        <v/>
      </c>
    </row>
    <row r="52" spans="1:13" x14ac:dyDescent="0.25">
      <c r="A52" s="11"/>
      <c r="C52" s="12"/>
      <c r="F52" s="13"/>
      <c r="G52" s="13"/>
      <c r="H52" s="13"/>
      <c r="J52" s="14" t="str">
        <f>IF($A52="","",ROUND((G52*0.15),2))</f>
        <v/>
      </c>
      <c r="K52" s="14" t="str">
        <f>IF($A52="","",IFERROR(ROUND((F52/H52),2),0))</f>
        <v/>
      </c>
      <c r="L52" s="15" t="str">
        <f>IF($A52="","",(C52+((J52+K52)/24)))</f>
        <v/>
      </c>
      <c r="M52" s="14" t="str">
        <f>IF($A52="","",(COUNTIFS('Press schedule'!$B$2:$B$201,B52,'Press schedule'!$A$2:$A$201,A52,'Press schedule'!$C$2:$C$201,("&lt;"&amp;L52),'Press schedule'!$L$2:$L$201,("&gt;"&amp;C52))-1))</f>
        <v/>
      </c>
    </row>
    <row r="53" spans="1:13" x14ac:dyDescent="0.25">
      <c r="A53" s="11"/>
      <c r="C53" s="12"/>
      <c r="F53" s="13"/>
      <c r="G53" s="13"/>
      <c r="H53" s="13"/>
      <c r="J53" s="14" t="str">
        <f>IF($A53="","",ROUND((G53*0.15),2))</f>
        <v/>
      </c>
      <c r="K53" s="14" t="str">
        <f>IF($A53="","",IFERROR(ROUND((F53/H53),2),0))</f>
        <v/>
      </c>
      <c r="L53" s="15" t="str">
        <f>IF($A53="","",(C53+((J53+K53)/24)))</f>
        <v/>
      </c>
      <c r="M53" s="14" t="str">
        <f>IF($A53="","",(COUNTIFS('Press schedule'!$B$2:$B$201,B53,'Press schedule'!$A$2:$A$201,A53,'Press schedule'!$C$2:$C$201,("&lt;"&amp;L53),'Press schedule'!$L$2:$L$201,("&gt;"&amp;C53))-1))</f>
        <v/>
      </c>
    </row>
    <row r="54" spans="1:13" x14ac:dyDescent="0.25">
      <c r="A54" s="11"/>
      <c r="C54" s="12"/>
      <c r="F54" s="13"/>
      <c r="G54" s="13"/>
      <c r="H54" s="13"/>
      <c r="J54" s="14" t="str">
        <f>IF($A54="","",ROUND((G54*0.15),2))</f>
        <v/>
      </c>
      <c r="K54" s="14" t="str">
        <f>IF($A54="","",IFERROR(ROUND((F54/H54),2),0))</f>
        <v/>
      </c>
      <c r="L54" s="15" t="str">
        <f>IF($A54="","",(C54+((J54+K54)/24)))</f>
        <v/>
      </c>
      <c r="M54" s="14" t="str">
        <f>IF($A54="","",(COUNTIFS('Press schedule'!$B$2:$B$201,B54,'Press schedule'!$A$2:$A$201,A54,'Press schedule'!$C$2:$C$201,("&lt;"&amp;L54),'Press schedule'!$L$2:$L$201,("&gt;"&amp;C54))-1))</f>
        <v/>
      </c>
    </row>
    <row r="55" spans="1:13" x14ac:dyDescent="0.25">
      <c r="A55" s="11"/>
      <c r="C55" s="12"/>
      <c r="F55" s="13"/>
      <c r="G55" s="13"/>
      <c r="H55" s="13"/>
      <c r="J55" s="14" t="str">
        <f>IF($A55="","",ROUND((G55*0.15),2))</f>
        <v/>
      </c>
      <c r="K55" s="14" t="str">
        <f>IF($A55="","",IFERROR(ROUND((F55/H55),2),0))</f>
        <v/>
      </c>
      <c r="L55" s="15" t="str">
        <f>IF($A55="","",(C55+((J55+K55)/24)))</f>
        <v/>
      </c>
      <c r="M55" s="14" t="str">
        <f>IF($A55="","",(COUNTIFS('Press schedule'!$B$2:$B$201,B55,'Press schedule'!$A$2:$A$201,A55,'Press schedule'!$C$2:$C$201,("&lt;"&amp;L55),'Press schedule'!$L$2:$L$201,("&gt;"&amp;C55))-1))</f>
        <v/>
      </c>
    </row>
    <row r="56" spans="1:13" x14ac:dyDescent="0.25">
      <c r="A56" s="11"/>
      <c r="C56" s="12"/>
      <c r="F56" s="13"/>
      <c r="G56" s="13"/>
      <c r="H56" s="13"/>
      <c r="J56" s="14" t="str">
        <f>IF($A56="","",ROUND((G56*0.15),2))</f>
        <v/>
      </c>
      <c r="K56" s="14" t="str">
        <f>IF($A56="","",IFERROR(ROUND((F56/H56),2),0))</f>
        <v/>
      </c>
      <c r="L56" s="15" t="str">
        <f>IF($A56="","",(C56+((J56+K56)/24)))</f>
        <v/>
      </c>
      <c r="M56" s="14" t="str">
        <f>IF($A56="","",(COUNTIFS('Press schedule'!$B$2:$B$201,B56,'Press schedule'!$A$2:$A$201,A56,'Press schedule'!$C$2:$C$201,("&lt;"&amp;L56),'Press schedule'!$L$2:$L$201,("&gt;"&amp;C56))-1))</f>
        <v/>
      </c>
    </row>
    <row r="57" spans="1:13" x14ac:dyDescent="0.25">
      <c r="A57" s="11"/>
      <c r="C57" s="12"/>
      <c r="F57" s="13"/>
      <c r="G57" s="13"/>
      <c r="H57" s="13"/>
      <c r="J57" s="14" t="str">
        <f>IF($A57="","",ROUND((G57*0.15),2))</f>
        <v/>
      </c>
      <c r="K57" s="14" t="str">
        <f>IF($A57="","",IFERROR(ROUND((F57/H57),2),0))</f>
        <v/>
      </c>
      <c r="L57" s="15" t="str">
        <f>IF($A57="","",(C57+((J57+K57)/24)))</f>
        <v/>
      </c>
      <c r="M57" s="14" t="str">
        <f>IF($A57="","",(COUNTIFS('Press schedule'!$B$2:$B$201,B57,'Press schedule'!$A$2:$A$201,A57,'Press schedule'!$C$2:$C$201,("&lt;"&amp;L57),'Press schedule'!$L$2:$L$201,("&gt;"&amp;C57))-1))</f>
        <v/>
      </c>
    </row>
    <row r="58" spans="1:13" x14ac:dyDescent="0.25">
      <c r="A58" s="11"/>
      <c r="C58" s="12"/>
      <c r="F58" s="13"/>
      <c r="G58" s="13"/>
      <c r="H58" s="13"/>
      <c r="J58" s="14" t="str">
        <f>IF($A58="","",ROUND((G58*0.15),2))</f>
        <v/>
      </c>
      <c r="K58" s="14" t="str">
        <f>IF($A58="","",IFERROR(ROUND((F58/H58),2),0))</f>
        <v/>
      </c>
      <c r="L58" s="15" t="str">
        <f>IF($A58="","",(C58+((J58+K58)/24)))</f>
        <v/>
      </c>
      <c r="M58" s="14" t="str">
        <f>IF($A58="","",(COUNTIFS('Press schedule'!$B$2:$B$201,B58,'Press schedule'!$A$2:$A$201,A58,'Press schedule'!$C$2:$C$201,("&lt;"&amp;L58),'Press schedule'!$L$2:$L$201,("&gt;"&amp;C58))-1))</f>
        <v/>
      </c>
    </row>
    <row r="59" spans="1:13" x14ac:dyDescent="0.25">
      <c r="A59" s="11"/>
      <c r="C59" s="12"/>
      <c r="F59" s="13"/>
      <c r="G59" s="13"/>
      <c r="H59" s="13"/>
      <c r="J59" s="14" t="str">
        <f>IF($A59="","",ROUND((G59*0.15),2))</f>
        <v/>
      </c>
      <c r="K59" s="14" t="str">
        <f>IF($A59="","",IFERROR(ROUND((F59/H59),2),0))</f>
        <v/>
      </c>
      <c r="L59" s="15" t="str">
        <f>IF($A59="","",(C59+((J59+K59)/24)))</f>
        <v/>
      </c>
      <c r="M59" s="14" t="str">
        <f>IF($A59="","",(COUNTIFS('Press schedule'!$B$2:$B$201,B59,'Press schedule'!$A$2:$A$201,A59,'Press schedule'!$C$2:$C$201,("&lt;"&amp;L59),'Press schedule'!$L$2:$L$201,("&gt;"&amp;C59))-1))</f>
        <v/>
      </c>
    </row>
    <row r="60" spans="1:13" x14ac:dyDescent="0.25">
      <c r="A60" s="11"/>
      <c r="C60" s="12"/>
      <c r="F60" s="13"/>
      <c r="G60" s="13"/>
      <c r="H60" s="13"/>
      <c r="J60" s="14" t="str">
        <f>IF($A60="","",ROUND((G60*0.15),2))</f>
        <v/>
      </c>
      <c r="K60" s="14" t="str">
        <f>IF($A60="","",IFERROR(ROUND((F60/H60),2),0))</f>
        <v/>
      </c>
      <c r="L60" s="15" t="str">
        <f>IF($A60="","",(C60+((J60+K60)/24)))</f>
        <v/>
      </c>
      <c r="M60" s="14" t="str">
        <f>IF($A60="","",(COUNTIFS('Press schedule'!$B$2:$B$201,B60,'Press schedule'!$A$2:$A$201,A60,'Press schedule'!$C$2:$C$201,("&lt;"&amp;L60),'Press schedule'!$L$2:$L$201,("&gt;"&amp;C60))-1))</f>
        <v/>
      </c>
    </row>
    <row r="61" spans="1:13" x14ac:dyDescent="0.25">
      <c r="A61" s="11"/>
      <c r="C61" s="12"/>
      <c r="F61" s="13"/>
      <c r="G61" s="13"/>
      <c r="H61" s="13"/>
      <c r="J61" s="14" t="str">
        <f>IF($A61="","",ROUND((G61*0.15),2))</f>
        <v/>
      </c>
      <c r="K61" s="14" t="str">
        <f>IF($A61="","",IFERROR(ROUND((F61/H61),2),0))</f>
        <v/>
      </c>
      <c r="L61" s="15" t="str">
        <f>IF($A61="","",(C61+((J61+K61)/24)))</f>
        <v/>
      </c>
      <c r="M61" s="14" t="str">
        <f>IF($A61="","",(COUNTIFS('Press schedule'!$B$2:$B$201,B61,'Press schedule'!$A$2:$A$201,A61,'Press schedule'!$C$2:$C$201,("&lt;"&amp;L61),'Press schedule'!$L$2:$L$201,("&gt;"&amp;C61))-1))</f>
        <v/>
      </c>
    </row>
    <row r="62" spans="1:13" x14ac:dyDescent="0.25">
      <c r="A62" s="11"/>
      <c r="C62" s="12"/>
      <c r="F62" s="13"/>
      <c r="G62" s="13"/>
      <c r="H62" s="13"/>
      <c r="J62" s="14" t="str">
        <f>IF($A62="","",ROUND((G62*0.15),2))</f>
        <v/>
      </c>
      <c r="K62" s="14" t="str">
        <f>IF($A62="","",IFERROR(ROUND((F62/H62),2),0))</f>
        <v/>
      </c>
      <c r="L62" s="15" t="str">
        <f>IF($A62="","",(C62+((J62+K62)/24)))</f>
        <v/>
      </c>
      <c r="M62" s="14" t="str">
        <f>IF($A62="","",(COUNTIFS('Press schedule'!$B$2:$B$201,B62,'Press schedule'!$A$2:$A$201,A62,'Press schedule'!$C$2:$C$201,("&lt;"&amp;L62),'Press schedule'!$L$2:$L$201,("&gt;"&amp;C62))-1))</f>
        <v/>
      </c>
    </row>
    <row r="63" spans="1:13" x14ac:dyDescent="0.25">
      <c r="A63" s="11"/>
      <c r="C63" s="12"/>
      <c r="F63" s="13"/>
      <c r="G63" s="13"/>
      <c r="H63" s="13"/>
      <c r="J63" s="14" t="str">
        <f>IF($A63="","",ROUND((G63*0.15),2))</f>
        <v/>
      </c>
      <c r="K63" s="14" t="str">
        <f>IF($A63="","",IFERROR(ROUND((F63/H63),2),0))</f>
        <v/>
      </c>
      <c r="L63" s="15" t="str">
        <f>IF($A63="","",(C63+((J63+K63)/24)))</f>
        <v/>
      </c>
      <c r="M63" s="14" t="str">
        <f>IF($A63="","",(COUNTIFS('Press schedule'!$B$2:$B$201,B63,'Press schedule'!$A$2:$A$201,A63,'Press schedule'!$C$2:$C$201,("&lt;"&amp;L63),'Press schedule'!$L$2:$L$201,("&gt;"&amp;C63))-1))</f>
        <v/>
      </c>
    </row>
    <row r="64" spans="1:13" x14ac:dyDescent="0.25">
      <c r="A64" s="11"/>
      <c r="C64" s="12"/>
      <c r="F64" s="13"/>
      <c r="G64" s="13"/>
      <c r="H64" s="13"/>
      <c r="J64" s="14" t="str">
        <f>IF($A64="","",ROUND((G64*0.15),2))</f>
        <v/>
      </c>
      <c r="K64" s="14" t="str">
        <f>IF($A64="","",IFERROR(ROUND((F64/H64),2),0))</f>
        <v/>
      </c>
      <c r="L64" s="15" t="str">
        <f>IF($A64="","",(C64+((J64+K64)/24)))</f>
        <v/>
      </c>
      <c r="M64" s="14" t="str">
        <f>IF($A64="","",(COUNTIFS('Press schedule'!$B$2:$B$201,B64,'Press schedule'!$A$2:$A$201,A64,'Press schedule'!$C$2:$C$201,("&lt;"&amp;L64),'Press schedule'!$L$2:$L$201,("&gt;"&amp;C64))-1))</f>
        <v/>
      </c>
    </row>
    <row r="65" spans="1:13" x14ac:dyDescent="0.25">
      <c r="A65" s="11"/>
      <c r="C65" s="12"/>
      <c r="F65" s="13"/>
      <c r="G65" s="13"/>
      <c r="H65" s="13"/>
      <c r="J65" s="14" t="str">
        <f>IF($A65="","",ROUND((G65*0.15),2))</f>
        <v/>
      </c>
      <c r="K65" s="14" t="str">
        <f>IF($A65="","",IFERROR(ROUND((F65/H65),2),0))</f>
        <v/>
      </c>
      <c r="L65" s="15" t="str">
        <f>IF($A65="","",(C65+((J65+K65)/24)))</f>
        <v/>
      </c>
      <c r="M65" s="14" t="str">
        <f>IF($A65="","",(COUNTIFS('Press schedule'!$B$2:$B$201,B65,'Press schedule'!$A$2:$A$201,A65,'Press schedule'!$C$2:$C$201,("&lt;"&amp;L65),'Press schedule'!$L$2:$L$201,("&gt;"&amp;C65))-1))</f>
        <v/>
      </c>
    </row>
    <row r="66" spans="1:13" x14ac:dyDescent="0.25">
      <c r="A66" s="11"/>
      <c r="C66" s="12"/>
      <c r="F66" s="13"/>
      <c r="G66" s="13"/>
      <c r="H66" s="13"/>
      <c r="J66" s="14" t="str">
        <f>IF($A66="","",ROUND((G66*0.15),2))</f>
        <v/>
      </c>
      <c r="K66" s="14" t="str">
        <f>IF($A66="","",IFERROR(ROUND((F66/H66),2),0))</f>
        <v/>
      </c>
      <c r="L66" s="15" t="str">
        <f>IF($A66="","",(C66+((J66+K66)/24)))</f>
        <v/>
      </c>
      <c r="M66" s="14" t="str">
        <f>IF($A66="","",(COUNTIFS('Press schedule'!$B$2:$B$201,B66,'Press schedule'!$A$2:$A$201,A66,'Press schedule'!$C$2:$C$201,("&lt;"&amp;L66),'Press schedule'!$L$2:$L$201,("&gt;"&amp;C66))-1))</f>
        <v/>
      </c>
    </row>
    <row r="67" spans="1:13" x14ac:dyDescent="0.25">
      <c r="A67" s="11"/>
      <c r="C67" s="12"/>
      <c r="F67" s="13"/>
      <c r="G67" s="13"/>
      <c r="H67" s="13"/>
      <c r="J67" s="14" t="str">
        <f>IF($A67="","",ROUND((G67*0.15),2))</f>
        <v/>
      </c>
      <c r="K67" s="14" t="str">
        <f>IF($A67="","",IFERROR(ROUND((F67/H67),2),0))</f>
        <v/>
      </c>
      <c r="L67" s="15" t="str">
        <f>IF($A67="","",(C67+((J67+K67)/24)))</f>
        <v/>
      </c>
      <c r="M67" s="14" t="str">
        <f>IF($A67="","",(COUNTIFS('Press schedule'!$B$2:$B$201,B67,'Press schedule'!$A$2:$A$201,A67,'Press schedule'!$C$2:$C$201,("&lt;"&amp;L67),'Press schedule'!$L$2:$L$201,("&gt;"&amp;C67))-1))</f>
        <v/>
      </c>
    </row>
    <row r="68" spans="1:13" x14ac:dyDescent="0.25">
      <c r="A68" s="11"/>
      <c r="C68" s="12"/>
      <c r="F68" s="13"/>
      <c r="G68" s="13"/>
      <c r="H68" s="13"/>
      <c r="J68" s="14" t="str">
        <f>IF($A68="","",ROUND((G68*0.15),2))</f>
        <v/>
      </c>
      <c r="K68" s="14" t="str">
        <f>IF($A68="","",IFERROR(ROUND((F68/H68),2),0))</f>
        <v/>
      </c>
      <c r="L68" s="15" t="str">
        <f>IF($A68="","",(C68+((J68+K68)/24)))</f>
        <v/>
      </c>
      <c r="M68" s="14" t="str">
        <f>IF($A68="","",(COUNTIFS('Press schedule'!$B$2:$B$201,B68,'Press schedule'!$A$2:$A$201,A68,'Press schedule'!$C$2:$C$201,("&lt;"&amp;L68),'Press schedule'!$L$2:$L$201,("&gt;"&amp;C68))-1))</f>
        <v/>
      </c>
    </row>
    <row r="69" spans="1:13" x14ac:dyDescent="0.25">
      <c r="A69" s="11"/>
      <c r="C69" s="12"/>
      <c r="F69" s="13"/>
      <c r="G69" s="13"/>
      <c r="H69" s="13"/>
      <c r="J69" s="14" t="str">
        <f>IF($A69="","",ROUND((G69*0.15),2))</f>
        <v/>
      </c>
      <c r="K69" s="14" t="str">
        <f>IF($A69="","",IFERROR(ROUND((F69/H69),2),0))</f>
        <v/>
      </c>
      <c r="L69" s="15" t="str">
        <f>IF($A69="","",(C69+((J69+K69)/24)))</f>
        <v/>
      </c>
      <c r="M69" s="14" t="str">
        <f>IF($A69="","",(COUNTIFS('Press schedule'!$B$2:$B$201,B69,'Press schedule'!$A$2:$A$201,A69,'Press schedule'!$C$2:$C$201,("&lt;"&amp;L69),'Press schedule'!$L$2:$L$201,("&gt;"&amp;C69))-1))</f>
        <v/>
      </c>
    </row>
    <row r="70" spans="1:13" x14ac:dyDescent="0.25">
      <c r="A70" s="11"/>
      <c r="C70" s="12"/>
      <c r="F70" s="13"/>
      <c r="G70" s="13"/>
      <c r="H70" s="13"/>
      <c r="J70" s="14" t="str">
        <f>IF($A70="","",ROUND((G70*0.15),2))</f>
        <v/>
      </c>
      <c r="K70" s="14" t="str">
        <f>IF($A70="","",IFERROR(ROUND((F70/H70),2),0))</f>
        <v/>
      </c>
      <c r="L70" s="15" t="str">
        <f>IF($A70="","",(C70+((J70+K70)/24)))</f>
        <v/>
      </c>
      <c r="M70" s="14" t="str">
        <f>IF($A70="","",(COUNTIFS('Press schedule'!$B$2:$B$201,B70,'Press schedule'!$A$2:$A$201,A70,'Press schedule'!$C$2:$C$201,("&lt;"&amp;L70),'Press schedule'!$L$2:$L$201,("&gt;"&amp;C70))-1))</f>
        <v/>
      </c>
    </row>
    <row r="71" spans="1:13" x14ac:dyDescent="0.25">
      <c r="A71" s="11"/>
      <c r="C71" s="12"/>
      <c r="F71" s="13"/>
      <c r="G71" s="13"/>
      <c r="H71" s="13"/>
      <c r="J71" s="14" t="str">
        <f>IF($A71="","",ROUND((G71*0.15),2))</f>
        <v/>
      </c>
      <c r="K71" s="14" t="str">
        <f>IF($A71="","",IFERROR(ROUND((F71/H71),2),0))</f>
        <v/>
      </c>
      <c r="L71" s="15" t="str">
        <f>IF($A71="","",(C71+((J71+K71)/24)))</f>
        <v/>
      </c>
      <c r="M71" s="14" t="str">
        <f>IF($A71="","",(COUNTIFS('Press schedule'!$B$2:$B$201,B71,'Press schedule'!$A$2:$A$201,A71,'Press schedule'!$C$2:$C$201,("&lt;"&amp;L71),'Press schedule'!$L$2:$L$201,("&gt;"&amp;C71))-1))</f>
        <v/>
      </c>
    </row>
    <row r="72" spans="1:13" x14ac:dyDescent="0.25">
      <c r="A72" s="11"/>
      <c r="C72" s="12"/>
      <c r="F72" s="13"/>
      <c r="G72" s="13"/>
      <c r="H72" s="13"/>
      <c r="J72" s="14" t="str">
        <f>IF($A72="","",ROUND((G72*0.15),2))</f>
        <v/>
      </c>
      <c r="K72" s="14" t="str">
        <f>IF($A72="","",IFERROR(ROUND((F72/H72),2),0))</f>
        <v/>
      </c>
      <c r="L72" s="15" t="str">
        <f>IF($A72="","",(C72+((J72+K72)/24)))</f>
        <v/>
      </c>
      <c r="M72" s="14" t="str">
        <f>IF($A72="","",(COUNTIFS('Press schedule'!$B$2:$B$201,B72,'Press schedule'!$A$2:$A$201,A72,'Press schedule'!$C$2:$C$201,("&lt;"&amp;L72),'Press schedule'!$L$2:$L$201,("&gt;"&amp;C72))-1))</f>
        <v/>
      </c>
    </row>
    <row r="73" spans="1:13" x14ac:dyDescent="0.25">
      <c r="A73" s="11"/>
      <c r="C73" s="12"/>
      <c r="F73" s="13"/>
      <c r="G73" s="13"/>
      <c r="H73" s="13"/>
      <c r="J73" s="14" t="str">
        <f>IF($A73="","",ROUND((G73*0.15),2))</f>
        <v/>
      </c>
      <c r="K73" s="14" t="str">
        <f>IF($A73="","",IFERROR(ROUND((F73/H73),2),0))</f>
        <v/>
      </c>
      <c r="L73" s="15" t="str">
        <f>IF($A73="","",(C73+((J73+K73)/24)))</f>
        <v/>
      </c>
      <c r="M73" s="14" t="str">
        <f>IF($A73="","",(COUNTIFS('Press schedule'!$B$2:$B$201,B73,'Press schedule'!$A$2:$A$201,A73,'Press schedule'!$C$2:$C$201,("&lt;"&amp;L73),'Press schedule'!$L$2:$L$201,("&gt;"&amp;C73))-1))</f>
        <v/>
      </c>
    </row>
    <row r="74" spans="1:13" x14ac:dyDescent="0.25">
      <c r="A74" s="11"/>
      <c r="C74" s="12"/>
      <c r="F74" s="13"/>
      <c r="G74" s="13"/>
      <c r="H74" s="13"/>
      <c r="J74" s="14" t="str">
        <f>IF($A74="","",ROUND((G74*0.15),2))</f>
        <v/>
      </c>
      <c r="K74" s="14" t="str">
        <f>IF($A74="","",IFERROR(ROUND((F74/H74),2),0))</f>
        <v/>
      </c>
      <c r="L74" s="15" t="str">
        <f>IF($A74="","",(C74+((J74+K74)/24)))</f>
        <v/>
      </c>
      <c r="M74" s="14" t="str">
        <f>IF($A74="","",(COUNTIFS('Press schedule'!$B$2:$B$201,B74,'Press schedule'!$A$2:$A$201,A74,'Press schedule'!$C$2:$C$201,("&lt;"&amp;L74),'Press schedule'!$L$2:$L$201,("&gt;"&amp;C74))-1))</f>
        <v/>
      </c>
    </row>
    <row r="75" spans="1:13" x14ac:dyDescent="0.25">
      <c r="A75" s="11"/>
      <c r="C75" s="12"/>
      <c r="F75" s="13"/>
      <c r="G75" s="13"/>
      <c r="H75" s="13"/>
      <c r="J75" s="14" t="str">
        <f>IF($A75="","",ROUND((G75*0.15),2))</f>
        <v/>
      </c>
      <c r="K75" s="14" t="str">
        <f>IF($A75="","",IFERROR(ROUND((F75/H75),2),0))</f>
        <v/>
      </c>
      <c r="L75" s="15" t="str">
        <f>IF($A75="","",(C75+((J75+K75)/24)))</f>
        <v/>
      </c>
      <c r="M75" s="14" t="str">
        <f>IF($A75="","",(COUNTIFS('Press schedule'!$B$2:$B$201,B75,'Press schedule'!$A$2:$A$201,A75,'Press schedule'!$C$2:$C$201,("&lt;"&amp;L75),'Press schedule'!$L$2:$L$201,("&gt;"&amp;C75))-1))</f>
        <v/>
      </c>
    </row>
    <row r="76" spans="1:13" x14ac:dyDescent="0.25">
      <c r="A76" s="11"/>
      <c r="C76" s="12"/>
      <c r="F76" s="13"/>
      <c r="G76" s="13"/>
      <c r="H76" s="13"/>
      <c r="J76" s="14" t="str">
        <f>IF($A76="","",ROUND((G76*0.15),2))</f>
        <v/>
      </c>
      <c r="K76" s="14" t="str">
        <f>IF($A76="","",IFERROR(ROUND((F76/H76),2),0))</f>
        <v/>
      </c>
      <c r="L76" s="15" t="str">
        <f>IF($A76="","",(C76+((J76+K76)/24)))</f>
        <v/>
      </c>
      <c r="M76" s="14" t="str">
        <f>IF($A76="","",(COUNTIFS('Press schedule'!$B$2:$B$201,B76,'Press schedule'!$A$2:$A$201,A76,'Press schedule'!$C$2:$C$201,("&lt;"&amp;L76),'Press schedule'!$L$2:$L$201,("&gt;"&amp;C76))-1))</f>
        <v/>
      </c>
    </row>
    <row r="77" spans="1:13" x14ac:dyDescent="0.25">
      <c r="A77" s="11"/>
      <c r="C77" s="12"/>
      <c r="F77" s="13"/>
      <c r="G77" s="13"/>
      <c r="H77" s="13"/>
      <c r="J77" s="14" t="str">
        <f>IF($A77="","",ROUND((G77*0.15),2))</f>
        <v/>
      </c>
      <c r="K77" s="14" t="str">
        <f>IF($A77="","",IFERROR(ROUND((F77/H77),2),0))</f>
        <v/>
      </c>
      <c r="L77" s="15" t="str">
        <f>IF($A77="","",(C77+((J77+K77)/24)))</f>
        <v/>
      </c>
      <c r="M77" s="14" t="str">
        <f>IF($A77="","",(COUNTIFS('Press schedule'!$B$2:$B$201,B77,'Press schedule'!$A$2:$A$201,A77,'Press schedule'!$C$2:$C$201,("&lt;"&amp;L77),'Press schedule'!$L$2:$L$201,("&gt;"&amp;C77))-1))</f>
        <v/>
      </c>
    </row>
    <row r="78" spans="1:13" x14ac:dyDescent="0.25">
      <c r="A78" s="11"/>
      <c r="C78" s="12"/>
      <c r="F78" s="13"/>
      <c r="G78" s="13"/>
      <c r="H78" s="13"/>
      <c r="J78" s="14" t="str">
        <f>IF($A78="","",ROUND((G78*0.15),2))</f>
        <v/>
      </c>
      <c r="K78" s="14" t="str">
        <f>IF($A78="","",IFERROR(ROUND((F78/H78),2),0))</f>
        <v/>
      </c>
      <c r="L78" s="15" t="str">
        <f>IF($A78="","",(C78+((J78+K78)/24)))</f>
        <v/>
      </c>
      <c r="M78" s="14" t="str">
        <f>IF($A78="","",(COUNTIFS('Press schedule'!$B$2:$B$201,B78,'Press schedule'!$A$2:$A$201,A78,'Press schedule'!$C$2:$C$201,("&lt;"&amp;L78),'Press schedule'!$L$2:$L$201,("&gt;"&amp;C78))-1))</f>
        <v/>
      </c>
    </row>
    <row r="79" spans="1:13" x14ac:dyDescent="0.25">
      <c r="A79" s="11"/>
      <c r="C79" s="12"/>
      <c r="F79" s="13"/>
      <c r="G79" s="13"/>
      <c r="H79" s="13"/>
      <c r="J79" s="14" t="str">
        <f>IF($A79="","",ROUND((G79*0.15),2))</f>
        <v/>
      </c>
      <c r="K79" s="14" t="str">
        <f>IF($A79="","",IFERROR(ROUND((F79/H79),2),0))</f>
        <v/>
      </c>
      <c r="L79" s="15" t="str">
        <f>IF($A79="","",(C79+((J79+K79)/24)))</f>
        <v/>
      </c>
      <c r="M79" s="14" t="str">
        <f>IF($A79="","",(COUNTIFS('Press schedule'!$B$2:$B$201,B79,'Press schedule'!$A$2:$A$201,A79,'Press schedule'!$C$2:$C$201,("&lt;"&amp;L79),'Press schedule'!$L$2:$L$201,("&gt;"&amp;C79))-1))</f>
        <v/>
      </c>
    </row>
    <row r="80" spans="1:13" x14ac:dyDescent="0.25">
      <c r="A80" s="11"/>
      <c r="C80" s="12"/>
      <c r="F80" s="13"/>
      <c r="G80" s="13"/>
      <c r="H80" s="13"/>
      <c r="J80" s="14" t="str">
        <f>IF($A80="","",ROUND((G80*0.15),2))</f>
        <v/>
      </c>
      <c r="K80" s="14" t="str">
        <f>IF($A80="","",IFERROR(ROUND((F80/H80),2),0))</f>
        <v/>
      </c>
      <c r="L80" s="15" t="str">
        <f>IF($A80="","",(C80+((J80+K80)/24)))</f>
        <v/>
      </c>
      <c r="M80" s="14" t="str">
        <f>IF($A80="","",(COUNTIFS('Press schedule'!$B$2:$B$201,B80,'Press schedule'!$A$2:$A$201,A80,'Press schedule'!$C$2:$C$201,("&lt;"&amp;L80),'Press schedule'!$L$2:$L$201,("&gt;"&amp;C80))-1))</f>
        <v/>
      </c>
    </row>
    <row r="81" spans="1:13" x14ac:dyDescent="0.25">
      <c r="A81" s="11"/>
      <c r="C81" s="12"/>
      <c r="F81" s="13"/>
      <c r="G81" s="13"/>
      <c r="H81" s="13"/>
      <c r="J81" s="14" t="str">
        <f>IF($A81="","",ROUND((G81*0.15),2))</f>
        <v/>
      </c>
      <c r="K81" s="14" t="str">
        <f>IF($A81="","",IFERROR(ROUND((F81/H81),2),0))</f>
        <v/>
      </c>
      <c r="L81" s="15" t="str">
        <f>IF($A81="","",(C81+((J81+K81)/24)))</f>
        <v/>
      </c>
      <c r="M81" s="14" t="str">
        <f>IF($A81="","",(COUNTIFS('Press schedule'!$B$2:$B$201,B81,'Press schedule'!$A$2:$A$201,A81,'Press schedule'!$C$2:$C$201,("&lt;"&amp;L81),'Press schedule'!$L$2:$L$201,("&gt;"&amp;C81))-1))</f>
        <v/>
      </c>
    </row>
    <row r="82" spans="1:13" x14ac:dyDescent="0.25">
      <c r="A82" s="11"/>
      <c r="C82" s="12"/>
      <c r="F82" s="13"/>
      <c r="G82" s="13"/>
      <c r="H82" s="13"/>
      <c r="J82" s="14" t="str">
        <f>IF($A82="","",ROUND((G82*0.15),2))</f>
        <v/>
      </c>
      <c r="K82" s="14" t="str">
        <f>IF($A82="","",IFERROR(ROUND((F82/H82),2),0))</f>
        <v/>
      </c>
      <c r="L82" s="15" t="str">
        <f>IF($A82="","",(C82+((J82+K82)/24)))</f>
        <v/>
      </c>
      <c r="M82" s="14" t="str">
        <f>IF($A82="","",(COUNTIFS('Press schedule'!$B$2:$B$201,B82,'Press schedule'!$A$2:$A$201,A82,'Press schedule'!$C$2:$C$201,("&lt;"&amp;L82),'Press schedule'!$L$2:$L$201,("&gt;"&amp;C82))-1))</f>
        <v/>
      </c>
    </row>
    <row r="83" spans="1:13" x14ac:dyDescent="0.25">
      <c r="A83" s="11"/>
      <c r="C83" s="12"/>
      <c r="F83" s="13"/>
      <c r="G83" s="13"/>
      <c r="H83" s="13"/>
      <c r="J83" s="14" t="str">
        <f>IF($A83="","",ROUND((G83*0.15),2))</f>
        <v/>
      </c>
      <c r="K83" s="14" t="str">
        <f>IF($A83="","",IFERROR(ROUND((F83/H83),2),0))</f>
        <v/>
      </c>
      <c r="L83" s="15" t="str">
        <f>IF($A83="","",(C83+((J83+K83)/24)))</f>
        <v/>
      </c>
      <c r="M83" s="14" t="str">
        <f>IF($A83="","",(COUNTIFS('Press schedule'!$B$2:$B$201,B83,'Press schedule'!$A$2:$A$201,A83,'Press schedule'!$C$2:$C$201,("&lt;"&amp;L83),'Press schedule'!$L$2:$L$201,("&gt;"&amp;C83))-1))</f>
        <v/>
      </c>
    </row>
    <row r="84" spans="1:13" x14ac:dyDescent="0.25">
      <c r="A84" s="11"/>
      <c r="C84" s="12"/>
      <c r="F84" s="13"/>
      <c r="G84" s="13"/>
      <c r="H84" s="13"/>
      <c r="J84" s="14" t="str">
        <f>IF($A84="","",ROUND((G84*0.15),2))</f>
        <v/>
      </c>
      <c r="K84" s="14" t="str">
        <f>IF($A84="","",IFERROR(ROUND((F84/H84),2),0))</f>
        <v/>
      </c>
      <c r="L84" s="15" t="str">
        <f>IF($A84="","",(C84+((J84+K84)/24)))</f>
        <v/>
      </c>
      <c r="M84" s="14" t="str">
        <f>IF($A84="","",(COUNTIFS('Press schedule'!$B$2:$B$201,B84,'Press schedule'!$A$2:$A$201,A84,'Press schedule'!$C$2:$C$201,("&lt;"&amp;L84),'Press schedule'!$L$2:$L$201,("&gt;"&amp;C84))-1))</f>
        <v/>
      </c>
    </row>
    <row r="85" spans="1:13" x14ac:dyDescent="0.25">
      <c r="A85" s="11"/>
      <c r="C85" s="12"/>
      <c r="F85" s="13"/>
      <c r="G85" s="13"/>
      <c r="H85" s="13"/>
      <c r="J85" s="14" t="str">
        <f>IF($A85="","",ROUND((G85*0.15),2))</f>
        <v/>
      </c>
      <c r="K85" s="14" t="str">
        <f>IF($A85="","",IFERROR(ROUND((F85/H85),2),0))</f>
        <v/>
      </c>
      <c r="L85" s="15" t="str">
        <f>IF($A85="","",(C85+((J85+K85)/24)))</f>
        <v/>
      </c>
      <c r="M85" s="14" t="str">
        <f>IF($A85="","",(COUNTIFS('Press schedule'!$B$2:$B$201,B85,'Press schedule'!$A$2:$A$201,A85,'Press schedule'!$C$2:$C$201,("&lt;"&amp;L85),'Press schedule'!$L$2:$L$201,("&gt;"&amp;C85))-1))</f>
        <v/>
      </c>
    </row>
    <row r="86" spans="1:13" x14ac:dyDescent="0.25">
      <c r="A86" s="11"/>
      <c r="C86" s="12"/>
      <c r="F86" s="13"/>
      <c r="G86" s="13"/>
      <c r="H86" s="13"/>
      <c r="J86" s="14" t="str">
        <f>IF($A86="","",ROUND((G86*0.15),2))</f>
        <v/>
      </c>
      <c r="K86" s="14" t="str">
        <f>IF($A86="","",IFERROR(ROUND((F86/H86),2),0))</f>
        <v/>
      </c>
      <c r="L86" s="15" t="str">
        <f>IF($A86="","",(C86+((J86+K86)/24)))</f>
        <v/>
      </c>
      <c r="M86" s="14" t="str">
        <f>IF($A86="","",(COUNTIFS('Press schedule'!$B$2:$B$201,B86,'Press schedule'!$A$2:$A$201,A86,'Press schedule'!$C$2:$C$201,("&lt;"&amp;L86),'Press schedule'!$L$2:$L$201,("&gt;"&amp;C86))-1))</f>
        <v/>
      </c>
    </row>
    <row r="87" spans="1:13" x14ac:dyDescent="0.25">
      <c r="A87" s="11"/>
      <c r="C87" s="12"/>
      <c r="F87" s="13"/>
      <c r="G87" s="13"/>
      <c r="H87" s="13"/>
      <c r="J87" s="14" t="str">
        <f>IF($A87="","",ROUND((G87*0.15),2))</f>
        <v/>
      </c>
      <c r="K87" s="14" t="str">
        <f>IF($A87="","",IFERROR(ROUND((F87/H87),2),0))</f>
        <v/>
      </c>
      <c r="L87" s="15" t="str">
        <f>IF($A87="","",(C87+((J87+K87)/24)))</f>
        <v/>
      </c>
      <c r="M87" s="14" t="str">
        <f>IF($A87="","",(COUNTIFS('Press schedule'!$B$2:$B$201,B87,'Press schedule'!$A$2:$A$201,A87,'Press schedule'!$C$2:$C$201,("&lt;"&amp;L87),'Press schedule'!$L$2:$L$201,("&gt;"&amp;C87))-1))</f>
        <v/>
      </c>
    </row>
    <row r="88" spans="1:13" x14ac:dyDescent="0.25">
      <c r="A88" s="11"/>
      <c r="C88" s="12"/>
      <c r="F88" s="13"/>
      <c r="G88" s="13"/>
      <c r="H88" s="13"/>
      <c r="J88" s="14" t="str">
        <f>IF($A88="","",ROUND((G88*0.15),2))</f>
        <v/>
      </c>
      <c r="K88" s="14" t="str">
        <f>IF($A88="","",IFERROR(ROUND((F88/H88),2),0))</f>
        <v/>
      </c>
      <c r="L88" s="15" t="str">
        <f>IF($A88="","",(C88+((J88+K88)/24)))</f>
        <v/>
      </c>
      <c r="M88" s="14" t="str">
        <f>IF($A88="","",(COUNTIFS('Press schedule'!$B$2:$B$201,B88,'Press schedule'!$A$2:$A$201,A88,'Press schedule'!$C$2:$C$201,("&lt;"&amp;L88),'Press schedule'!$L$2:$L$201,("&gt;"&amp;C88))-1))</f>
        <v/>
      </c>
    </row>
    <row r="89" spans="1:13" x14ac:dyDescent="0.25">
      <c r="A89" s="11"/>
      <c r="C89" s="12"/>
      <c r="F89" s="13"/>
      <c r="G89" s="13"/>
      <c r="H89" s="13"/>
      <c r="J89" s="14" t="str">
        <f>IF($A89="","",ROUND((G89*0.15),2))</f>
        <v/>
      </c>
      <c r="K89" s="14" t="str">
        <f>IF($A89="","",IFERROR(ROUND((F89/H89),2),0))</f>
        <v/>
      </c>
      <c r="L89" s="15" t="str">
        <f>IF($A89="","",(C89+((J89+K89)/24)))</f>
        <v/>
      </c>
      <c r="M89" s="14" t="str">
        <f>IF($A89="","",(COUNTIFS('Press schedule'!$B$2:$B$201,B89,'Press schedule'!$A$2:$A$201,A89,'Press schedule'!$C$2:$C$201,("&lt;"&amp;L89),'Press schedule'!$L$2:$L$201,("&gt;"&amp;C89))-1))</f>
        <v/>
      </c>
    </row>
    <row r="90" spans="1:13" x14ac:dyDescent="0.25">
      <c r="A90" s="11"/>
      <c r="C90" s="12"/>
      <c r="F90" s="13"/>
      <c r="G90" s="13"/>
      <c r="H90" s="13"/>
      <c r="J90" s="14" t="str">
        <f>IF($A90="","",ROUND((G90*0.15),2))</f>
        <v/>
      </c>
      <c r="K90" s="14" t="str">
        <f>IF($A90="","",IFERROR(ROUND((F90/H90),2),0))</f>
        <v/>
      </c>
      <c r="L90" s="15" t="str">
        <f>IF($A90="","",(C90+((J90+K90)/24)))</f>
        <v/>
      </c>
      <c r="M90" s="14" t="str">
        <f>IF($A90="","",(COUNTIFS('Press schedule'!$B$2:$B$201,B90,'Press schedule'!$A$2:$A$201,A90,'Press schedule'!$C$2:$C$201,("&lt;"&amp;L90),'Press schedule'!$L$2:$L$201,("&gt;"&amp;C90))-1))</f>
        <v/>
      </c>
    </row>
    <row r="91" spans="1:13" x14ac:dyDescent="0.25">
      <c r="A91" s="11"/>
      <c r="C91" s="12"/>
      <c r="F91" s="13"/>
      <c r="G91" s="13"/>
      <c r="H91" s="13"/>
      <c r="J91" s="14" t="str">
        <f>IF($A91="","",ROUND((G91*0.15),2))</f>
        <v/>
      </c>
      <c r="K91" s="14" t="str">
        <f>IF($A91="","",IFERROR(ROUND((F91/H91),2),0))</f>
        <v/>
      </c>
      <c r="L91" s="15" t="str">
        <f>IF($A91="","",(C91+((J91+K91)/24)))</f>
        <v/>
      </c>
      <c r="M91" s="14" t="str">
        <f>IF($A91="","",(COUNTIFS('Press schedule'!$B$2:$B$201,B91,'Press schedule'!$A$2:$A$201,A91,'Press schedule'!$C$2:$C$201,("&lt;"&amp;L91),'Press schedule'!$L$2:$L$201,("&gt;"&amp;C91))-1))</f>
        <v/>
      </c>
    </row>
    <row r="92" spans="1:13" x14ac:dyDescent="0.25">
      <c r="A92" s="11"/>
      <c r="C92" s="12"/>
      <c r="F92" s="13"/>
      <c r="G92" s="13"/>
      <c r="H92" s="13"/>
      <c r="J92" s="14" t="str">
        <f>IF($A92="","",ROUND((G92*0.15),2))</f>
        <v/>
      </c>
      <c r="K92" s="14" t="str">
        <f>IF($A92="","",IFERROR(ROUND((F92/H92),2),0))</f>
        <v/>
      </c>
      <c r="L92" s="15" t="str">
        <f>IF($A92="","",(C92+((J92+K92)/24)))</f>
        <v/>
      </c>
      <c r="M92" s="14" t="str">
        <f>IF($A92="","",(COUNTIFS('Press schedule'!$B$2:$B$201,B92,'Press schedule'!$A$2:$A$201,A92,'Press schedule'!$C$2:$C$201,("&lt;"&amp;L92),'Press schedule'!$L$2:$L$201,("&gt;"&amp;C92))-1))</f>
        <v/>
      </c>
    </row>
    <row r="93" spans="1:13" x14ac:dyDescent="0.25">
      <c r="A93" s="11"/>
      <c r="C93" s="12"/>
      <c r="F93" s="13"/>
      <c r="G93" s="13"/>
      <c r="H93" s="13"/>
      <c r="J93" s="14" t="str">
        <f>IF($A93="","",ROUND((G93*0.15),2))</f>
        <v/>
      </c>
      <c r="K93" s="14" t="str">
        <f>IF($A93="","",IFERROR(ROUND((F93/H93),2),0))</f>
        <v/>
      </c>
      <c r="L93" s="15" t="str">
        <f>IF($A93="","",(C93+((J93+K93)/24)))</f>
        <v/>
      </c>
      <c r="M93" s="14" t="str">
        <f>IF($A93="","",(COUNTIFS('Press schedule'!$B$2:$B$201,B93,'Press schedule'!$A$2:$A$201,A93,'Press schedule'!$C$2:$C$201,("&lt;"&amp;L93),'Press schedule'!$L$2:$L$201,("&gt;"&amp;C93))-1))</f>
        <v/>
      </c>
    </row>
    <row r="94" spans="1:13" x14ac:dyDescent="0.25">
      <c r="A94" s="11"/>
      <c r="C94" s="12"/>
      <c r="F94" s="13"/>
      <c r="G94" s="13"/>
      <c r="H94" s="13"/>
      <c r="J94" s="14" t="str">
        <f>IF($A94="","",ROUND((G94*0.15),2))</f>
        <v/>
      </c>
      <c r="K94" s="14" t="str">
        <f>IF($A94="","",IFERROR(ROUND((F94/H94),2),0))</f>
        <v/>
      </c>
      <c r="L94" s="15" t="str">
        <f>IF($A94="","",(C94+((J94+K94)/24)))</f>
        <v/>
      </c>
      <c r="M94" s="14" t="str">
        <f>IF($A94="","",(COUNTIFS('Press schedule'!$B$2:$B$201,B94,'Press schedule'!$A$2:$A$201,A94,'Press schedule'!$C$2:$C$201,("&lt;"&amp;L94),'Press schedule'!$L$2:$L$201,("&gt;"&amp;C94))-1))</f>
        <v/>
      </c>
    </row>
    <row r="95" spans="1:13" x14ac:dyDescent="0.25">
      <c r="A95" s="11"/>
      <c r="C95" s="12"/>
      <c r="F95" s="13"/>
      <c r="G95" s="13"/>
      <c r="H95" s="13"/>
      <c r="J95" s="14" t="str">
        <f>IF($A95="","",ROUND((G95*0.15),2))</f>
        <v/>
      </c>
      <c r="K95" s="14" t="str">
        <f>IF($A95="","",IFERROR(ROUND((F95/H95),2),0))</f>
        <v/>
      </c>
      <c r="L95" s="15" t="str">
        <f>IF($A95="","",(C95+((J95+K95)/24)))</f>
        <v/>
      </c>
      <c r="M95" s="14" t="str">
        <f>IF($A95="","",(COUNTIFS('Press schedule'!$B$2:$B$201,B95,'Press schedule'!$A$2:$A$201,A95,'Press schedule'!$C$2:$C$201,("&lt;"&amp;L95),'Press schedule'!$L$2:$L$201,("&gt;"&amp;C95))-1))</f>
        <v/>
      </c>
    </row>
    <row r="96" spans="1:13" x14ac:dyDescent="0.25">
      <c r="A96" s="11"/>
      <c r="C96" s="12"/>
      <c r="F96" s="13"/>
      <c r="G96" s="13"/>
      <c r="H96" s="13"/>
      <c r="J96" s="14" t="str">
        <f>IF($A96="","",ROUND((G96*0.15),2))</f>
        <v/>
      </c>
      <c r="K96" s="14" t="str">
        <f>IF($A96="","",IFERROR(ROUND((F96/H96),2),0))</f>
        <v/>
      </c>
      <c r="L96" s="15" t="str">
        <f>IF($A96="","",(C96+((J96+K96)/24)))</f>
        <v/>
      </c>
      <c r="M96" s="14" t="str">
        <f>IF($A96="","",(COUNTIFS('Press schedule'!$B$2:$B$201,B96,'Press schedule'!$A$2:$A$201,A96,'Press schedule'!$C$2:$C$201,("&lt;"&amp;L96),'Press schedule'!$L$2:$L$201,("&gt;"&amp;C96))-1))</f>
        <v/>
      </c>
    </row>
    <row r="97" spans="1:13" x14ac:dyDescent="0.25">
      <c r="A97" s="11"/>
      <c r="C97" s="12"/>
      <c r="F97" s="13"/>
      <c r="G97" s="13"/>
      <c r="H97" s="13"/>
      <c r="J97" s="14" t="str">
        <f>IF($A97="","",ROUND((G97*0.15),2))</f>
        <v/>
      </c>
      <c r="K97" s="14" t="str">
        <f>IF($A97="","",IFERROR(ROUND((F97/H97),2),0))</f>
        <v/>
      </c>
      <c r="L97" s="15" t="str">
        <f>IF($A97="","",(C97+((J97+K97)/24)))</f>
        <v/>
      </c>
      <c r="M97" s="14" t="str">
        <f>IF($A97="","",(COUNTIFS('Press schedule'!$B$2:$B$201,B97,'Press schedule'!$A$2:$A$201,A97,'Press schedule'!$C$2:$C$201,("&lt;"&amp;L97),'Press schedule'!$L$2:$L$201,("&gt;"&amp;C97))-1))</f>
        <v/>
      </c>
    </row>
    <row r="98" spans="1:13" x14ac:dyDescent="0.25">
      <c r="A98" s="11"/>
      <c r="C98" s="12"/>
      <c r="F98" s="13"/>
      <c r="G98" s="13"/>
      <c r="H98" s="13"/>
      <c r="J98" s="14" t="str">
        <f>IF($A98="","",ROUND((G98*0.15),2))</f>
        <v/>
      </c>
      <c r="K98" s="14" t="str">
        <f>IF($A98="","",IFERROR(ROUND((F98/H98),2),0))</f>
        <v/>
      </c>
      <c r="L98" s="15" t="str">
        <f>IF($A98="","",(C98+((J98+K98)/24)))</f>
        <v/>
      </c>
      <c r="M98" s="14" t="str">
        <f>IF($A98="","",(COUNTIFS('Press schedule'!$B$2:$B$201,B98,'Press schedule'!$A$2:$A$201,A98,'Press schedule'!$C$2:$C$201,("&lt;"&amp;L98),'Press schedule'!$L$2:$L$201,("&gt;"&amp;C98))-1))</f>
        <v/>
      </c>
    </row>
    <row r="99" spans="1:13" x14ac:dyDescent="0.25">
      <c r="A99" s="11"/>
      <c r="C99" s="12"/>
      <c r="F99" s="13"/>
      <c r="G99" s="13"/>
      <c r="H99" s="13"/>
      <c r="J99" s="14" t="str">
        <f>IF($A99="","",ROUND((G99*0.15),2))</f>
        <v/>
      </c>
      <c r="K99" s="14" t="str">
        <f>IF($A99="","",IFERROR(ROUND((F99/H99),2),0))</f>
        <v/>
      </c>
      <c r="L99" s="15" t="str">
        <f>IF($A99="","",(C99+((J99+K99)/24)))</f>
        <v/>
      </c>
      <c r="M99" s="14" t="str">
        <f>IF($A99="","",(COUNTIFS('Press schedule'!$B$2:$B$201,B99,'Press schedule'!$A$2:$A$201,A99,'Press schedule'!$C$2:$C$201,("&lt;"&amp;L99),'Press schedule'!$L$2:$L$201,("&gt;"&amp;C99))-1))</f>
        <v/>
      </c>
    </row>
    <row r="100" spans="1:13" x14ac:dyDescent="0.25">
      <c r="A100" s="11"/>
      <c r="C100" s="12"/>
      <c r="F100" s="13"/>
      <c r="G100" s="13"/>
      <c r="H100" s="13"/>
      <c r="J100" s="14" t="str">
        <f>IF($A100="","",ROUND((G100*0.15),2))</f>
        <v/>
      </c>
      <c r="K100" s="14" t="str">
        <f>IF($A100="","",IFERROR(ROUND((F100/H100),2),0))</f>
        <v/>
      </c>
      <c r="L100" s="15" t="str">
        <f>IF($A100="","",(C100+((J100+K100)/24)))</f>
        <v/>
      </c>
      <c r="M100" s="14" t="str">
        <f>IF($A100="","",(COUNTIFS('Press schedule'!$B$2:$B$201,B100,'Press schedule'!$A$2:$A$201,A100,'Press schedule'!$C$2:$C$201,("&lt;"&amp;L100),'Press schedule'!$L$2:$L$201,("&gt;"&amp;C100))-1))</f>
        <v/>
      </c>
    </row>
    <row r="101" spans="1:13" x14ac:dyDescent="0.25">
      <c r="A101" s="11"/>
      <c r="C101" s="12"/>
      <c r="F101" s="13"/>
      <c r="G101" s="13"/>
      <c r="H101" s="13"/>
      <c r="J101" s="14" t="str">
        <f>IF($A101="","",ROUND((G101*0.15),2))</f>
        <v/>
      </c>
      <c r="K101" s="14" t="str">
        <f>IF($A101="","",IFERROR(ROUND((F101/H101),2),0))</f>
        <v/>
      </c>
      <c r="L101" s="15" t="str">
        <f>IF($A101="","",(C101+((J101+K101)/24)))</f>
        <v/>
      </c>
      <c r="M101" s="14" t="str">
        <f>IF($A101="","",(COUNTIFS('Press schedule'!$B$2:$B$201,B101,'Press schedule'!$A$2:$A$201,A101,'Press schedule'!$C$2:$C$201,("&lt;"&amp;L101),'Press schedule'!$L$2:$L$201,("&gt;"&amp;C101))-1))</f>
        <v/>
      </c>
    </row>
    <row r="102" spans="1:13" x14ac:dyDescent="0.25">
      <c r="A102" s="11"/>
      <c r="C102" s="12"/>
      <c r="F102" s="13"/>
      <c r="G102" s="13"/>
      <c r="H102" s="13"/>
      <c r="J102" s="14" t="str">
        <f>IF($A102="","",ROUND((G102*0.15),2))</f>
        <v/>
      </c>
      <c r="K102" s="14" t="str">
        <f>IF($A102="","",IFERROR(ROUND((F102/H102),2),0))</f>
        <v/>
      </c>
      <c r="L102" s="15" t="str">
        <f>IF($A102="","",(C102+((J102+K102)/24)))</f>
        <v/>
      </c>
      <c r="M102" s="14" t="str">
        <f>IF($A102="","",(COUNTIFS('Press schedule'!$B$2:$B$201,B102,'Press schedule'!$A$2:$A$201,A102,'Press schedule'!$C$2:$C$201,("&lt;"&amp;L102),'Press schedule'!$L$2:$L$201,("&gt;"&amp;C102))-1))</f>
        <v/>
      </c>
    </row>
    <row r="103" spans="1:13" x14ac:dyDescent="0.25">
      <c r="A103" s="11"/>
      <c r="C103" s="12"/>
      <c r="F103" s="13"/>
      <c r="G103" s="13"/>
      <c r="H103" s="13"/>
      <c r="J103" s="14" t="str">
        <f>IF($A103="","",ROUND((G103*0.15),2))</f>
        <v/>
      </c>
      <c r="K103" s="14" t="str">
        <f>IF($A103="","",IFERROR(ROUND((F103/H103),2),0))</f>
        <v/>
      </c>
      <c r="L103" s="15" t="str">
        <f>IF($A103="","",(C103+((J103+K103)/24)))</f>
        <v/>
      </c>
      <c r="M103" s="14" t="str">
        <f>IF($A103="","",(COUNTIFS('Press schedule'!$B$2:$B$201,B103,'Press schedule'!$A$2:$A$201,A103,'Press schedule'!$C$2:$C$201,("&lt;"&amp;L103),'Press schedule'!$L$2:$L$201,("&gt;"&amp;C103))-1))</f>
        <v/>
      </c>
    </row>
    <row r="104" spans="1:13" x14ac:dyDescent="0.25">
      <c r="A104" s="11"/>
      <c r="C104" s="12"/>
      <c r="F104" s="13"/>
      <c r="G104" s="13"/>
      <c r="H104" s="13"/>
      <c r="J104" s="14" t="str">
        <f>IF($A104="","",ROUND((G104*0.15),2))</f>
        <v/>
      </c>
      <c r="K104" s="14" t="str">
        <f>IF($A104="","",IFERROR(ROUND((F104/H104),2),0))</f>
        <v/>
      </c>
      <c r="L104" s="15" t="str">
        <f>IF($A104="","",(C104+((J104+K104)/24)))</f>
        <v/>
      </c>
      <c r="M104" s="14" t="str">
        <f>IF($A104="","",(COUNTIFS('Press schedule'!$B$2:$B$201,B104,'Press schedule'!$A$2:$A$201,A104,'Press schedule'!$C$2:$C$201,("&lt;"&amp;L104),'Press schedule'!$L$2:$L$201,("&gt;"&amp;C104))-1))</f>
        <v/>
      </c>
    </row>
    <row r="105" spans="1:13" x14ac:dyDescent="0.25">
      <c r="A105" s="11"/>
      <c r="C105" s="12"/>
      <c r="F105" s="13"/>
      <c r="G105" s="13"/>
      <c r="H105" s="13"/>
      <c r="J105" s="14" t="str">
        <f>IF($A105="","",ROUND((G105*0.15),2))</f>
        <v/>
      </c>
      <c r="K105" s="14" t="str">
        <f>IF($A105="","",IFERROR(ROUND((F105/H105),2),0))</f>
        <v/>
      </c>
      <c r="L105" s="15" t="str">
        <f>IF($A105="","",(C105+((J105+K105)/24)))</f>
        <v/>
      </c>
      <c r="M105" s="14" t="str">
        <f>IF($A105="","",(COUNTIFS('Press schedule'!$B$2:$B$201,B105,'Press schedule'!$A$2:$A$201,A105,'Press schedule'!$C$2:$C$201,("&lt;"&amp;L105),'Press schedule'!$L$2:$L$201,("&gt;"&amp;C105))-1))</f>
        <v/>
      </c>
    </row>
    <row r="106" spans="1:13" x14ac:dyDescent="0.25">
      <c r="A106" s="11"/>
      <c r="C106" s="12"/>
      <c r="F106" s="13"/>
      <c r="G106" s="13"/>
      <c r="H106" s="13"/>
      <c r="J106" s="14" t="str">
        <f>IF($A106="","",ROUND((G106*0.15),2))</f>
        <v/>
      </c>
      <c r="K106" s="14" t="str">
        <f>IF($A106="","",IFERROR(ROUND((F106/H106),2),0))</f>
        <v/>
      </c>
      <c r="L106" s="15" t="str">
        <f>IF($A106="","",(C106+((J106+K106)/24)))</f>
        <v/>
      </c>
      <c r="M106" s="14" t="str">
        <f>IF($A106="","",(COUNTIFS('Press schedule'!$B$2:$B$201,B106,'Press schedule'!$A$2:$A$201,A106,'Press schedule'!$C$2:$C$201,("&lt;"&amp;L106),'Press schedule'!$L$2:$L$201,("&gt;"&amp;C106))-1))</f>
        <v/>
      </c>
    </row>
    <row r="107" spans="1:13" x14ac:dyDescent="0.25">
      <c r="A107" s="11"/>
      <c r="C107" s="12"/>
      <c r="F107" s="13"/>
      <c r="G107" s="13"/>
      <c r="H107" s="13"/>
      <c r="J107" s="14" t="str">
        <f>IF($A107="","",ROUND((G107*0.15),2))</f>
        <v/>
      </c>
      <c r="K107" s="14" t="str">
        <f>IF($A107="","",IFERROR(ROUND((F107/H107),2),0))</f>
        <v/>
      </c>
      <c r="L107" s="15" t="str">
        <f>IF($A107="","",(C107+((J107+K107)/24)))</f>
        <v/>
      </c>
      <c r="M107" s="14" t="str">
        <f>IF($A107="","",(COUNTIFS('Press schedule'!$B$2:$B$201,B107,'Press schedule'!$A$2:$A$201,A107,'Press schedule'!$C$2:$C$201,("&lt;"&amp;L107),'Press schedule'!$L$2:$L$201,("&gt;"&amp;C107))-1))</f>
        <v/>
      </c>
    </row>
    <row r="108" spans="1:13" x14ac:dyDescent="0.25">
      <c r="A108" s="11"/>
      <c r="C108" s="12"/>
      <c r="F108" s="13"/>
      <c r="G108" s="13"/>
      <c r="H108" s="13"/>
      <c r="J108" s="14" t="str">
        <f>IF($A108="","",ROUND((G108*0.15),2))</f>
        <v/>
      </c>
      <c r="K108" s="14" t="str">
        <f>IF($A108="","",IFERROR(ROUND((F108/H108),2),0))</f>
        <v/>
      </c>
      <c r="L108" s="15" t="str">
        <f>IF($A108="","",(C108+((J108+K108)/24)))</f>
        <v/>
      </c>
      <c r="M108" s="14" t="str">
        <f>IF($A108="","",(COUNTIFS('Press schedule'!$B$2:$B$201,B108,'Press schedule'!$A$2:$A$201,A108,'Press schedule'!$C$2:$C$201,("&lt;"&amp;L108),'Press schedule'!$L$2:$L$201,("&gt;"&amp;C108))-1))</f>
        <v/>
      </c>
    </row>
    <row r="109" spans="1:13" x14ac:dyDescent="0.25">
      <c r="A109" s="11"/>
      <c r="C109" s="12"/>
      <c r="F109" s="13"/>
      <c r="G109" s="13"/>
      <c r="H109" s="13"/>
      <c r="J109" s="14" t="str">
        <f>IF($A109="","",ROUND((G109*0.15),2))</f>
        <v/>
      </c>
      <c r="K109" s="14" t="str">
        <f>IF($A109="","",IFERROR(ROUND((F109/H109),2),0))</f>
        <v/>
      </c>
      <c r="L109" s="15" t="str">
        <f>IF($A109="","",(C109+((J109+K109)/24)))</f>
        <v/>
      </c>
      <c r="M109" s="14" t="str">
        <f>IF($A109="","",(COUNTIFS('Press schedule'!$B$2:$B$201,B109,'Press schedule'!$A$2:$A$201,A109,'Press schedule'!$C$2:$C$201,("&lt;"&amp;L109),'Press schedule'!$L$2:$L$201,("&gt;"&amp;C109))-1))</f>
        <v/>
      </c>
    </row>
    <row r="110" spans="1:13" x14ac:dyDescent="0.25">
      <c r="A110" s="11"/>
      <c r="C110" s="12"/>
      <c r="F110" s="13"/>
      <c r="G110" s="13"/>
      <c r="H110" s="13"/>
      <c r="J110" s="14" t="str">
        <f>IF($A110="","",ROUND((G110*0.15),2))</f>
        <v/>
      </c>
      <c r="K110" s="14" t="str">
        <f>IF($A110="","",IFERROR(ROUND((F110/H110),2),0))</f>
        <v/>
      </c>
      <c r="L110" s="15" t="str">
        <f>IF($A110="","",(C110+((J110+K110)/24)))</f>
        <v/>
      </c>
      <c r="M110" s="14" t="str">
        <f>IF($A110="","",(COUNTIFS('Press schedule'!$B$2:$B$201,B110,'Press schedule'!$A$2:$A$201,A110,'Press schedule'!$C$2:$C$201,("&lt;"&amp;L110),'Press schedule'!$L$2:$L$201,("&gt;"&amp;C110))-1))</f>
        <v/>
      </c>
    </row>
    <row r="111" spans="1:13" x14ac:dyDescent="0.25">
      <c r="A111" s="11"/>
      <c r="C111" s="12"/>
      <c r="F111" s="13"/>
      <c r="G111" s="13"/>
      <c r="H111" s="13"/>
      <c r="J111" s="14" t="str">
        <f>IF($A111="","",ROUND((G111*0.15),2))</f>
        <v/>
      </c>
      <c r="K111" s="14" t="str">
        <f>IF($A111="","",IFERROR(ROUND((F111/H111),2),0))</f>
        <v/>
      </c>
      <c r="L111" s="15" t="str">
        <f>IF($A111="","",(C111+((J111+K111)/24)))</f>
        <v/>
      </c>
      <c r="M111" s="14" t="str">
        <f>IF($A111="","",(COUNTIFS('Press schedule'!$B$2:$B$201,B111,'Press schedule'!$A$2:$A$201,A111,'Press schedule'!$C$2:$C$201,("&lt;"&amp;L111),'Press schedule'!$L$2:$L$201,("&gt;"&amp;C111))-1))</f>
        <v/>
      </c>
    </row>
    <row r="112" spans="1:13" x14ac:dyDescent="0.25">
      <c r="A112" s="11"/>
      <c r="C112" s="12"/>
      <c r="F112" s="13"/>
      <c r="G112" s="13"/>
      <c r="H112" s="13"/>
      <c r="J112" s="14" t="str">
        <f>IF($A112="","",ROUND((G112*0.15),2))</f>
        <v/>
      </c>
      <c r="K112" s="14" t="str">
        <f>IF($A112="","",IFERROR(ROUND((F112/H112),2),0))</f>
        <v/>
      </c>
      <c r="L112" s="15" t="str">
        <f>IF($A112="","",(C112+((J112+K112)/24)))</f>
        <v/>
      </c>
      <c r="M112" s="14" t="str">
        <f>IF($A112="","",(COUNTIFS('Press schedule'!$B$2:$B$201,B112,'Press schedule'!$A$2:$A$201,A112,'Press schedule'!$C$2:$C$201,("&lt;"&amp;L112),'Press schedule'!$L$2:$L$201,("&gt;"&amp;C112))-1))</f>
        <v/>
      </c>
    </row>
    <row r="113" spans="1:13" x14ac:dyDescent="0.25">
      <c r="A113" s="11"/>
      <c r="C113" s="12"/>
      <c r="F113" s="13"/>
      <c r="G113" s="13"/>
      <c r="H113" s="13"/>
      <c r="J113" s="14" t="str">
        <f>IF($A113="","",ROUND((G113*0.15),2))</f>
        <v/>
      </c>
      <c r="K113" s="14" t="str">
        <f>IF($A113="","",IFERROR(ROUND((F113/H113),2),0))</f>
        <v/>
      </c>
      <c r="L113" s="15" t="str">
        <f>IF($A113="","",(C113+((J113+K113)/24)))</f>
        <v/>
      </c>
      <c r="M113" s="14" t="str">
        <f>IF($A113="","",(COUNTIFS('Press schedule'!$B$2:$B$201,B113,'Press schedule'!$A$2:$A$201,A113,'Press schedule'!$C$2:$C$201,("&lt;"&amp;L113),'Press schedule'!$L$2:$L$201,("&gt;"&amp;C113))-1))</f>
        <v/>
      </c>
    </row>
    <row r="114" spans="1:13" x14ac:dyDescent="0.25">
      <c r="A114" s="11"/>
      <c r="C114" s="12"/>
      <c r="F114" s="13"/>
      <c r="G114" s="13"/>
      <c r="H114" s="13"/>
      <c r="J114" s="14" t="str">
        <f>IF($A114="","",ROUND((G114*0.15),2))</f>
        <v/>
      </c>
      <c r="K114" s="14" t="str">
        <f>IF($A114="","",IFERROR(ROUND((F114/H114),2),0))</f>
        <v/>
      </c>
      <c r="L114" s="15" t="str">
        <f>IF($A114="","",(C114+((J114+K114)/24)))</f>
        <v/>
      </c>
      <c r="M114" s="14" t="str">
        <f>IF($A114="","",(COUNTIFS('Press schedule'!$B$2:$B$201,B114,'Press schedule'!$A$2:$A$201,A114,'Press schedule'!$C$2:$C$201,("&lt;"&amp;L114),'Press schedule'!$L$2:$L$201,("&gt;"&amp;C114))-1))</f>
        <v/>
      </c>
    </row>
    <row r="115" spans="1:13" x14ac:dyDescent="0.25">
      <c r="A115" s="11"/>
      <c r="C115" s="12"/>
      <c r="F115" s="13"/>
      <c r="G115" s="13"/>
      <c r="H115" s="13"/>
      <c r="J115" s="14" t="str">
        <f>IF($A115="","",ROUND((G115*0.15),2))</f>
        <v/>
      </c>
      <c r="K115" s="14" t="str">
        <f>IF($A115="","",IFERROR(ROUND((F115/H115),2),0))</f>
        <v/>
      </c>
      <c r="L115" s="15" t="str">
        <f>IF($A115="","",(C115+((J115+K115)/24)))</f>
        <v/>
      </c>
      <c r="M115" s="14" t="str">
        <f>IF($A115="","",(COUNTIFS('Press schedule'!$B$2:$B$201,B115,'Press schedule'!$A$2:$A$201,A115,'Press schedule'!$C$2:$C$201,("&lt;"&amp;L115),'Press schedule'!$L$2:$L$201,("&gt;"&amp;C115))-1))</f>
        <v/>
      </c>
    </row>
    <row r="116" spans="1:13" x14ac:dyDescent="0.25">
      <c r="A116" s="11"/>
      <c r="C116" s="12"/>
      <c r="F116" s="13"/>
      <c r="G116" s="13"/>
      <c r="H116" s="13"/>
      <c r="J116" s="14" t="str">
        <f>IF($A116="","",ROUND((G116*0.15),2))</f>
        <v/>
      </c>
      <c r="K116" s="14" t="str">
        <f>IF($A116="","",IFERROR(ROUND((F116/H116),2),0))</f>
        <v/>
      </c>
      <c r="L116" s="15" t="str">
        <f>IF($A116="","",(C116+((J116+K116)/24)))</f>
        <v/>
      </c>
      <c r="M116" s="14" t="str">
        <f>IF($A116="","",(COUNTIFS('Press schedule'!$B$2:$B$201,B116,'Press schedule'!$A$2:$A$201,A116,'Press schedule'!$C$2:$C$201,("&lt;"&amp;L116),'Press schedule'!$L$2:$L$201,("&gt;"&amp;C116))-1))</f>
        <v/>
      </c>
    </row>
    <row r="117" spans="1:13" x14ac:dyDescent="0.25">
      <c r="A117" s="11"/>
      <c r="C117" s="12"/>
      <c r="F117" s="13"/>
      <c r="G117" s="13"/>
      <c r="H117" s="13"/>
      <c r="J117" s="14" t="str">
        <f>IF($A117="","",ROUND((G117*0.15),2))</f>
        <v/>
      </c>
      <c r="K117" s="14" t="str">
        <f>IF($A117="","",IFERROR(ROUND((F117/H117),2),0))</f>
        <v/>
      </c>
      <c r="L117" s="15" t="str">
        <f>IF($A117="","",(C117+((J117+K117)/24)))</f>
        <v/>
      </c>
      <c r="M117" s="14" t="str">
        <f>IF($A117="","",(COUNTIFS('Press schedule'!$B$2:$B$201,B117,'Press schedule'!$A$2:$A$201,A117,'Press schedule'!$C$2:$C$201,("&lt;"&amp;L117),'Press schedule'!$L$2:$L$201,("&gt;"&amp;C117))-1))</f>
        <v/>
      </c>
    </row>
    <row r="118" spans="1:13" x14ac:dyDescent="0.25">
      <c r="A118" s="11"/>
      <c r="C118" s="12"/>
      <c r="F118" s="13"/>
      <c r="G118" s="13"/>
      <c r="H118" s="13"/>
      <c r="J118" s="14" t="str">
        <f>IF($A118="","",ROUND((G118*0.15),2))</f>
        <v/>
      </c>
      <c r="K118" s="14" t="str">
        <f>IF($A118="","",IFERROR(ROUND((F118/H118),2),0))</f>
        <v/>
      </c>
      <c r="L118" s="15" t="str">
        <f>IF($A118="","",(C118+((J118+K118)/24)))</f>
        <v/>
      </c>
      <c r="M118" s="14" t="str">
        <f>IF($A118="","",(COUNTIFS('Press schedule'!$B$2:$B$201,B118,'Press schedule'!$A$2:$A$201,A118,'Press schedule'!$C$2:$C$201,("&lt;"&amp;L118),'Press schedule'!$L$2:$L$201,("&gt;"&amp;C118))-1))</f>
        <v/>
      </c>
    </row>
    <row r="119" spans="1:13" x14ac:dyDescent="0.25">
      <c r="A119" s="11"/>
      <c r="C119" s="12"/>
      <c r="F119" s="13"/>
      <c r="G119" s="13"/>
      <c r="H119" s="13"/>
      <c r="J119" s="14" t="str">
        <f>IF($A119="","",ROUND((G119*0.15),2))</f>
        <v/>
      </c>
      <c r="K119" s="14" t="str">
        <f>IF($A119="","",IFERROR(ROUND((F119/H119),2),0))</f>
        <v/>
      </c>
      <c r="L119" s="15" t="str">
        <f>IF($A119="","",(C119+((J119+K119)/24)))</f>
        <v/>
      </c>
      <c r="M119" s="14" t="str">
        <f>IF($A119="","",(COUNTIFS('Press schedule'!$B$2:$B$201,B119,'Press schedule'!$A$2:$A$201,A119,'Press schedule'!$C$2:$C$201,("&lt;"&amp;L119),'Press schedule'!$L$2:$L$201,("&gt;"&amp;C119))-1))</f>
        <v/>
      </c>
    </row>
    <row r="120" spans="1:13" x14ac:dyDescent="0.25">
      <c r="A120" s="11"/>
      <c r="C120" s="12"/>
      <c r="F120" s="13"/>
      <c r="G120" s="13"/>
      <c r="H120" s="13"/>
      <c r="J120" s="14" t="str">
        <f>IF($A120="","",ROUND((G120*0.15),2))</f>
        <v/>
      </c>
      <c r="K120" s="14" t="str">
        <f>IF($A120="","",IFERROR(ROUND((F120/H120),2),0))</f>
        <v/>
      </c>
      <c r="L120" s="15" t="str">
        <f>IF($A120="","",(C120+((J120+K120)/24)))</f>
        <v/>
      </c>
      <c r="M120" s="14" t="str">
        <f>IF($A120="","",(COUNTIFS('Press schedule'!$B$2:$B$201,B120,'Press schedule'!$A$2:$A$201,A120,'Press schedule'!$C$2:$C$201,("&lt;"&amp;L120),'Press schedule'!$L$2:$L$201,("&gt;"&amp;C120))-1))</f>
        <v/>
      </c>
    </row>
    <row r="121" spans="1:13" x14ac:dyDescent="0.25">
      <c r="A121" s="11"/>
      <c r="C121" s="12"/>
      <c r="F121" s="13"/>
      <c r="G121" s="13"/>
      <c r="H121" s="13"/>
      <c r="J121" s="14" t="str">
        <f>IF($A121="","",ROUND((G121*0.15),2))</f>
        <v/>
      </c>
      <c r="K121" s="14" t="str">
        <f>IF($A121="","",IFERROR(ROUND((F121/H121),2),0))</f>
        <v/>
      </c>
      <c r="L121" s="15" t="str">
        <f>IF($A121="","",(C121+((J121+K121)/24)))</f>
        <v/>
      </c>
      <c r="M121" s="14" t="str">
        <f>IF($A121="","",(COUNTIFS('Press schedule'!$B$2:$B$201,B121,'Press schedule'!$A$2:$A$201,A121,'Press schedule'!$C$2:$C$201,("&lt;"&amp;L121),'Press schedule'!$L$2:$L$201,("&gt;"&amp;C121))-1))</f>
        <v/>
      </c>
    </row>
    <row r="122" spans="1:13" x14ac:dyDescent="0.25">
      <c r="A122" s="11"/>
      <c r="C122" s="12"/>
      <c r="F122" s="13"/>
      <c r="G122" s="13"/>
      <c r="H122" s="13"/>
      <c r="J122" s="14" t="str">
        <f>IF($A122="","",ROUND((G122*0.15),2))</f>
        <v/>
      </c>
      <c r="K122" s="14" t="str">
        <f>IF($A122="","",IFERROR(ROUND((F122/H122),2),0))</f>
        <v/>
      </c>
      <c r="L122" s="15" t="str">
        <f>IF($A122="","",(C122+((J122+K122)/24)))</f>
        <v/>
      </c>
      <c r="M122" s="14" t="str">
        <f>IF($A122="","",(COUNTIFS('Press schedule'!$B$2:$B$201,B122,'Press schedule'!$A$2:$A$201,A122,'Press schedule'!$C$2:$C$201,("&lt;"&amp;L122),'Press schedule'!$L$2:$L$201,("&gt;"&amp;C122))-1))</f>
        <v/>
      </c>
    </row>
    <row r="123" spans="1:13" x14ac:dyDescent="0.25">
      <c r="A123" s="11"/>
      <c r="C123" s="12"/>
      <c r="F123" s="13"/>
      <c r="G123" s="13"/>
      <c r="H123" s="13"/>
      <c r="J123" s="14" t="str">
        <f>IF($A123="","",ROUND((G123*0.15),2))</f>
        <v/>
      </c>
      <c r="K123" s="14" t="str">
        <f>IF($A123="","",IFERROR(ROUND((F123/H123),2),0))</f>
        <v/>
      </c>
      <c r="L123" s="15" t="str">
        <f>IF($A123="","",(C123+((J123+K123)/24)))</f>
        <v/>
      </c>
      <c r="M123" s="14" t="str">
        <f>IF($A123="","",(COUNTIFS('Press schedule'!$B$2:$B$201,B123,'Press schedule'!$A$2:$A$201,A123,'Press schedule'!$C$2:$C$201,("&lt;"&amp;L123),'Press schedule'!$L$2:$L$201,("&gt;"&amp;C123))-1))</f>
        <v/>
      </c>
    </row>
    <row r="124" spans="1:13" x14ac:dyDescent="0.25">
      <c r="A124" s="11"/>
      <c r="C124" s="12"/>
      <c r="F124" s="13"/>
      <c r="G124" s="13"/>
      <c r="H124" s="13"/>
      <c r="J124" s="14" t="str">
        <f>IF($A124="","",ROUND((G124*0.15),2))</f>
        <v/>
      </c>
      <c r="K124" s="14" t="str">
        <f>IF($A124="","",IFERROR(ROUND((F124/H124),2),0))</f>
        <v/>
      </c>
      <c r="L124" s="15" t="str">
        <f>IF($A124="","",(C124+((J124+K124)/24)))</f>
        <v/>
      </c>
      <c r="M124" s="14" t="str">
        <f>IF($A124="","",(COUNTIFS('Press schedule'!$B$2:$B$201,B124,'Press schedule'!$A$2:$A$201,A124,'Press schedule'!$C$2:$C$201,("&lt;"&amp;L124),'Press schedule'!$L$2:$L$201,("&gt;"&amp;C124))-1))</f>
        <v/>
      </c>
    </row>
    <row r="125" spans="1:13" x14ac:dyDescent="0.25">
      <c r="A125" s="11"/>
      <c r="C125" s="12"/>
      <c r="F125" s="13"/>
      <c r="G125" s="13"/>
      <c r="H125" s="13"/>
      <c r="J125" s="14" t="str">
        <f>IF($A125="","",ROUND((G125*0.15),2))</f>
        <v/>
      </c>
      <c r="K125" s="14" t="str">
        <f>IF($A125="","",IFERROR(ROUND((F125/H125),2),0))</f>
        <v/>
      </c>
      <c r="L125" s="15" t="str">
        <f>IF($A125="","",(C125+((J125+K125)/24)))</f>
        <v/>
      </c>
      <c r="M125" s="14" t="str">
        <f>IF($A125="","",(COUNTIFS('Press schedule'!$B$2:$B$201,B125,'Press schedule'!$A$2:$A$201,A125,'Press schedule'!$C$2:$C$201,("&lt;"&amp;L125),'Press schedule'!$L$2:$L$201,("&gt;"&amp;C125))-1))</f>
        <v/>
      </c>
    </row>
    <row r="126" spans="1:13" x14ac:dyDescent="0.25">
      <c r="A126" s="11"/>
      <c r="C126" s="12"/>
      <c r="F126" s="13"/>
      <c r="G126" s="13"/>
      <c r="H126" s="13"/>
      <c r="J126" s="14" t="str">
        <f>IF($A126="","",ROUND((G126*0.15),2))</f>
        <v/>
      </c>
      <c r="K126" s="14" t="str">
        <f>IF($A126="","",IFERROR(ROUND((F126/H126),2),0))</f>
        <v/>
      </c>
      <c r="L126" s="15" t="str">
        <f>IF($A126="","",(C126+((J126+K126)/24)))</f>
        <v/>
      </c>
      <c r="M126" s="14" t="str">
        <f>IF($A126="","",(COUNTIFS('Press schedule'!$B$2:$B$201,B126,'Press schedule'!$A$2:$A$201,A126,'Press schedule'!$C$2:$C$201,("&lt;"&amp;L126),'Press schedule'!$L$2:$L$201,("&gt;"&amp;C126))-1))</f>
        <v/>
      </c>
    </row>
    <row r="127" spans="1:13" x14ac:dyDescent="0.25">
      <c r="A127" s="11"/>
      <c r="C127" s="12"/>
      <c r="F127" s="13"/>
      <c r="G127" s="13"/>
      <c r="H127" s="13"/>
      <c r="J127" s="14" t="str">
        <f>IF($A127="","",ROUND((G127*0.15),2))</f>
        <v/>
      </c>
      <c r="K127" s="14" t="str">
        <f>IF($A127="","",IFERROR(ROUND((F127/H127),2),0))</f>
        <v/>
      </c>
      <c r="L127" s="15" t="str">
        <f>IF($A127="","",(C127+((J127+K127)/24)))</f>
        <v/>
      </c>
      <c r="M127" s="14" t="str">
        <f>IF($A127="","",(COUNTIFS('Press schedule'!$B$2:$B$201,B127,'Press schedule'!$A$2:$A$201,A127,'Press schedule'!$C$2:$C$201,("&lt;"&amp;L127),'Press schedule'!$L$2:$L$201,("&gt;"&amp;C127))-1))</f>
        <v/>
      </c>
    </row>
    <row r="128" spans="1:13" x14ac:dyDescent="0.25">
      <c r="A128" s="11"/>
      <c r="C128" s="12"/>
      <c r="F128" s="13"/>
      <c r="G128" s="13"/>
      <c r="H128" s="13"/>
      <c r="J128" s="14" t="str">
        <f>IF($A128="","",ROUND((G128*0.15),2))</f>
        <v/>
      </c>
      <c r="K128" s="14" t="str">
        <f>IF($A128="","",IFERROR(ROUND((F128/H128),2),0))</f>
        <v/>
      </c>
      <c r="L128" s="15" t="str">
        <f>IF($A128="","",(C128+((J128+K128)/24)))</f>
        <v/>
      </c>
      <c r="M128" s="14" t="str">
        <f>IF($A128="","",(COUNTIFS('Press schedule'!$B$2:$B$201,B128,'Press schedule'!$A$2:$A$201,A128,'Press schedule'!$C$2:$C$201,("&lt;"&amp;L128),'Press schedule'!$L$2:$L$201,("&gt;"&amp;C128))-1))</f>
        <v/>
      </c>
    </row>
    <row r="129" spans="1:13" x14ac:dyDescent="0.25">
      <c r="A129" s="11"/>
      <c r="C129" s="12"/>
      <c r="F129" s="13"/>
      <c r="G129" s="13"/>
      <c r="H129" s="13"/>
      <c r="J129" s="14" t="str">
        <f>IF($A129="","",ROUND((G129*0.15),2))</f>
        <v/>
      </c>
      <c r="K129" s="14" t="str">
        <f>IF($A129="","",IFERROR(ROUND((F129/H129),2),0))</f>
        <v/>
      </c>
      <c r="L129" s="15" t="str">
        <f>IF($A129="","",(C129+((J129+K129)/24)))</f>
        <v/>
      </c>
      <c r="M129" s="14" t="str">
        <f>IF($A129="","",(COUNTIFS('Press schedule'!$B$2:$B$201,B129,'Press schedule'!$A$2:$A$201,A129,'Press schedule'!$C$2:$C$201,("&lt;"&amp;L129),'Press schedule'!$L$2:$L$201,("&gt;"&amp;C129))-1))</f>
        <v/>
      </c>
    </row>
    <row r="130" spans="1:13" x14ac:dyDescent="0.25">
      <c r="A130" s="11"/>
      <c r="C130" s="12"/>
      <c r="F130" s="13"/>
      <c r="G130" s="13"/>
      <c r="H130" s="13"/>
      <c r="J130" s="14" t="str">
        <f>IF($A130="","",ROUND((G130*0.15),2))</f>
        <v/>
      </c>
      <c r="K130" s="14" t="str">
        <f>IF($A130="","",IFERROR(ROUND((F130/H130),2),0))</f>
        <v/>
      </c>
      <c r="L130" s="15" t="str">
        <f>IF($A130="","",(C130+((J130+K130)/24)))</f>
        <v/>
      </c>
      <c r="M130" s="14" t="str">
        <f>IF($A130="","",(COUNTIFS('Press schedule'!$B$2:$B$201,B130,'Press schedule'!$A$2:$A$201,A130,'Press schedule'!$C$2:$C$201,("&lt;"&amp;L130),'Press schedule'!$L$2:$L$201,("&gt;"&amp;C130))-1))</f>
        <v/>
      </c>
    </row>
    <row r="131" spans="1:13" x14ac:dyDescent="0.25">
      <c r="A131" s="11"/>
      <c r="C131" s="12"/>
      <c r="F131" s="13"/>
      <c r="G131" s="13"/>
      <c r="H131" s="13"/>
      <c r="J131" s="14" t="str">
        <f>IF($A131="","",ROUND((G131*0.15),2))</f>
        <v/>
      </c>
      <c r="K131" s="14" t="str">
        <f>IF($A131="","",IFERROR(ROUND((F131/H131),2),0))</f>
        <v/>
      </c>
      <c r="L131" s="15" t="str">
        <f>IF($A131="","",(C131+((J131+K131)/24)))</f>
        <v/>
      </c>
      <c r="M131" s="14" t="str">
        <f>IF($A131="","",(COUNTIFS('Press schedule'!$B$2:$B$201,B131,'Press schedule'!$A$2:$A$201,A131,'Press schedule'!$C$2:$C$201,("&lt;"&amp;L131),'Press schedule'!$L$2:$L$201,("&gt;"&amp;C131))-1))</f>
        <v/>
      </c>
    </row>
    <row r="132" spans="1:13" x14ac:dyDescent="0.25">
      <c r="A132" s="11"/>
      <c r="C132" s="12"/>
      <c r="F132" s="13"/>
      <c r="G132" s="13"/>
      <c r="H132" s="13"/>
      <c r="J132" s="14" t="str">
        <f>IF($A132="","",ROUND((G132*0.15),2))</f>
        <v/>
      </c>
      <c r="K132" s="14" t="str">
        <f>IF($A132="","",IFERROR(ROUND((F132/H132),2),0))</f>
        <v/>
      </c>
      <c r="L132" s="15" t="str">
        <f>IF($A132="","",(C132+((J132+K132)/24)))</f>
        <v/>
      </c>
      <c r="M132" s="14" t="str">
        <f>IF($A132="","",(COUNTIFS('Press schedule'!$B$2:$B$201,B132,'Press schedule'!$A$2:$A$201,A132,'Press schedule'!$C$2:$C$201,("&lt;"&amp;L132),'Press schedule'!$L$2:$L$201,("&gt;"&amp;C132))-1))</f>
        <v/>
      </c>
    </row>
    <row r="133" spans="1:13" x14ac:dyDescent="0.25">
      <c r="A133" s="11"/>
      <c r="C133" s="12"/>
      <c r="F133" s="13"/>
      <c r="G133" s="13"/>
      <c r="H133" s="13"/>
      <c r="J133" s="14" t="str">
        <f>IF($A133="","",ROUND((G133*0.15),2))</f>
        <v/>
      </c>
      <c r="K133" s="14" t="str">
        <f>IF($A133="","",IFERROR(ROUND((F133/H133),2),0))</f>
        <v/>
      </c>
      <c r="L133" s="15" t="str">
        <f>IF($A133="","",(C133+((J133+K133)/24)))</f>
        <v/>
      </c>
      <c r="M133" s="14" t="str">
        <f>IF($A133="","",(COUNTIFS('Press schedule'!$B$2:$B$201,B133,'Press schedule'!$A$2:$A$201,A133,'Press schedule'!$C$2:$C$201,("&lt;"&amp;L133),'Press schedule'!$L$2:$L$201,("&gt;"&amp;C133))-1))</f>
        <v/>
      </c>
    </row>
    <row r="134" spans="1:13" x14ac:dyDescent="0.25">
      <c r="A134" s="11"/>
      <c r="C134" s="12"/>
      <c r="F134" s="13"/>
      <c r="G134" s="13"/>
      <c r="H134" s="13"/>
      <c r="J134" s="14" t="str">
        <f>IF($A134="","",ROUND((G134*0.15),2))</f>
        <v/>
      </c>
      <c r="K134" s="14" t="str">
        <f>IF($A134="","",IFERROR(ROUND((F134/H134),2),0))</f>
        <v/>
      </c>
      <c r="L134" s="15" t="str">
        <f>IF($A134="","",(C134+((J134+K134)/24)))</f>
        <v/>
      </c>
      <c r="M134" s="14" t="str">
        <f>IF($A134="","",(COUNTIFS('Press schedule'!$B$2:$B$201,B134,'Press schedule'!$A$2:$A$201,A134,'Press schedule'!$C$2:$C$201,("&lt;"&amp;L134),'Press schedule'!$L$2:$L$201,("&gt;"&amp;C134))-1))</f>
        <v/>
      </c>
    </row>
    <row r="135" spans="1:13" x14ac:dyDescent="0.25">
      <c r="A135" s="11"/>
      <c r="C135" s="12"/>
      <c r="F135" s="13"/>
      <c r="G135" s="13"/>
      <c r="H135" s="13"/>
      <c r="J135" s="14" t="str">
        <f>IF($A135="","",ROUND((G135*0.15),2))</f>
        <v/>
      </c>
      <c r="K135" s="14" t="str">
        <f>IF($A135="","",IFERROR(ROUND((F135/H135),2),0))</f>
        <v/>
      </c>
      <c r="L135" s="15" t="str">
        <f>IF($A135="","",(C135+((J135+K135)/24)))</f>
        <v/>
      </c>
      <c r="M135" s="14" t="str">
        <f>IF($A135="","",(COUNTIFS('Press schedule'!$B$2:$B$201,B135,'Press schedule'!$A$2:$A$201,A135,'Press schedule'!$C$2:$C$201,("&lt;"&amp;L135),'Press schedule'!$L$2:$L$201,("&gt;"&amp;C135))-1))</f>
        <v/>
      </c>
    </row>
    <row r="136" spans="1:13" x14ac:dyDescent="0.25">
      <c r="A136" s="11"/>
      <c r="C136" s="12"/>
      <c r="F136" s="13"/>
      <c r="G136" s="13"/>
      <c r="H136" s="13"/>
      <c r="J136" s="14" t="str">
        <f>IF($A136="","",ROUND((G136*0.15),2))</f>
        <v/>
      </c>
      <c r="K136" s="14" t="str">
        <f>IF($A136="","",IFERROR(ROUND((F136/H136),2),0))</f>
        <v/>
      </c>
      <c r="L136" s="15" t="str">
        <f>IF($A136="","",(C136+((J136+K136)/24)))</f>
        <v/>
      </c>
      <c r="M136" s="14" t="str">
        <f>IF($A136="","",(COUNTIFS('Press schedule'!$B$2:$B$201,B136,'Press schedule'!$A$2:$A$201,A136,'Press schedule'!$C$2:$C$201,("&lt;"&amp;L136),'Press schedule'!$L$2:$L$201,("&gt;"&amp;C136))-1))</f>
        <v/>
      </c>
    </row>
    <row r="137" spans="1:13" x14ac:dyDescent="0.25">
      <c r="A137" s="11"/>
      <c r="C137" s="12"/>
      <c r="F137" s="13"/>
      <c r="G137" s="13"/>
      <c r="H137" s="13"/>
      <c r="J137" s="14" t="str">
        <f>IF($A137="","",ROUND((G137*0.15),2))</f>
        <v/>
      </c>
      <c r="K137" s="14" t="str">
        <f>IF($A137="","",IFERROR(ROUND((F137/H137),2),0))</f>
        <v/>
      </c>
      <c r="L137" s="15" t="str">
        <f>IF($A137="","",(C137+((J137+K137)/24)))</f>
        <v/>
      </c>
      <c r="M137" s="14" t="str">
        <f>IF($A137="","",(COUNTIFS('Press schedule'!$B$2:$B$201,B137,'Press schedule'!$A$2:$A$201,A137,'Press schedule'!$C$2:$C$201,("&lt;"&amp;L137),'Press schedule'!$L$2:$L$201,("&gt;"&amp;C137))-1))</f>
        <v/>
      </c>
    </row>
    <row r="138" spans="1:13" x14ac:dyDescent="0.25">
      <c r="A138" s="11"/>
      <c r="C138" s="12"/>
      <c r="F138" s="13"/>
      <c r="G138" s="13"/>
      <c r="H138" s="13"/>
      <c r="J138" s="14" t="str">
        <f>IF($A138="","",ROUND((G138*0.15),2))</f>
        <v/>
      </c>
      <c r="K138" s="14" t="str">
        <f>IF($A138="","",IFERROR(ROUND((F138/H138),2),0))</f>
        <v/>
      </c>
      <c r="L138" s="15" t="str">
        <f>IF($A138="","",(C138+((J138+K138)/24)))</f>
        <v/>
      </c>
      <c r="M138" s="14" t="str">
        <f>IF($A138="","",(COUNTIFS('Press schedule'!$B$2:$B$201,B138,'Press schedule'!$A$2:$A$201,A138,'Press schedule'!$C$2:$C$201,("&lt;"&amp;L138),'Press schedule'!$L$2:$L$201,("&gt;"&amp;C138))-1))</f>
        <v/>
      </c>
    </row>
    <row r="139" spans="1:13" x14ac:dyDescent="0.25">
      <c r="A139" s="11"/>
      <c r="C139" s="12"/>
      <c r="F139" s="13"/>
      <c r="G139" s="13"/>
      <c r="H139" s="13"/>
      <c r="J139" s="14" t="str">
        <f>IF($A139="","",ROUND((G139*0.15),2))</f>
        <v/>
      </c>
      <c r="K139" s="14" t="str">
        <f>IF($A139="","",IFERROR(ROUND((F139/H139),2),0))</f>
        <v/>
      </c>
      <c r="L139" s="15" t="str">
        <f>IF($A139="","",(C139+((J139+K139)/24)))</f>
        <v/>
      </c>
      <c r="M139" s="14" t="str">
        <f>IF($A139="","",(COUNTIFS('Press schedule'!$B$2:$B$201,B139,'Press schedule'!$A$2:$A$201,A139,'Press schedule'!$C$2:$C$201,("&lt;"&amp;L139),'Press schedule'!$L$2:$L$201,("&gt;"&amp;C139))-1))</f>
        <v/>
      </c>
    </row>
    <row r="140" spans="1:13" x14ac:dyDescent="0.25">
      <c r="A140" s="11"/>
      <c r="C140" s="12"/>
      <c r="F140" s="13"/>
      <c r="G140" s="13"/>
      <c r="H140" s="13"/>
      <c r="J140" s="14" t="str">
        <f>IF($A140="","",ROUND((G140*0.15),2))</f>
        <v/>
      </c>
      <c r="K140" s="14" t="str">
        <f>IF($A140="","",IFERROR(ROUND((F140/H140),2),0))</f>
        <v/>
      </c>
      <c r="L140" s="15" t="str">
        <f>IF($A140="","",(C140+((J140+K140)/24)))</f>
        <v/>
      </c>
      <c r="M140" s="14" t="str">
        <f>IF($A140="","",(COUNTIFS('Press schedule'!$B$2:$B$201,B140,'Press schedule'!$A$2:$A$201,A140,'Press schedule'!$C$2:$C$201,("&lt;"&amp;L140),'Press schedule'!$L$2:$L$201,("&gt;"&amp;C140))-1))</f>
        <v/>
      </c>
    </row>
    <row r="141" spans="1:13" x14ac:dyDescent="0.25">
      <c r="A141" s="11"/>
      <c r="C141" s="12"/>
      <c r="F141" s="13"/>
      <c r="G141" s="13"/>
      <c r="H141" s="13"/>
      <c r="J141" s="14" t="str">
        <f>IF($A141="","",ROUND((G141*0.15),2))</f>
        <v/>
      </c>
      <c r="K141" s="14" t="str">
        <f>IF($A141="","",IFERROR(ROUND((F141/H141),2),0))</f>
        <v/>
      </c>
      <c r="L141" s="15" t="str">
        <f>IF($A141="","",(C141+((J141+K141)/24)))</f>
        <v/>
      </c>
      <c r="M141" s="14" t="str">
        <f>IF($A141="","",(COUNTIFS('Press schedule'!$B$2:$B$201,B141,'Press schedule'!$A$2:$A$201,A141,'Press schedule'!$C$2:$C$201,("&lt;"&amp;L141),'Press schedule'!$L$2:$L$201,("&gt;"&amp;C141))-1))</f>
        <v/>
      </c>
    </row>
    <row r="142" spans="1:13" x14ac:dyDescent="0.25">
      <c r="A142" s="11"/>
      <c r="C142" s="12"/>
      <c r="F142" s="13"/>
      <c r="G142" s="13"/>
      <c r="H142" s="13"/>
      <c r="J142" s="14" t="str">
        <f>IF($A142="","",ROUND((G142*0.15),2))</f>
        <v/>
      </c>
      <c r="K142" s="14" t="str">
        <f>IF($A142="","",IFERROR(ROUND((F142/H142),2),0))</f>
        <v/>
      </c>
      <c r="L142" s="15" t="str">
        <f>IF($A142="","",(C142+((J142+K142)/24)))</f>
        <v/>
      </c>
      <c r="M142" s="14" t="str">
        <f>IF($A142="","",(COUNTIFS('Press schedule'!$B$2:$B$201,B142,'Press schedule'!$A$2:$A$201,A142,'Press schedule'!$C$2:$C$201,("&lt;"&amp;L142),'Press schedule'!$L$2:$L$201,("&gt;"&amp;C142))-1))</f>
        <v/>
      </c>
    </row>
    <row r="143" spans="1:13" x14ac:dyDescent="0.25">
      <c r="A143" s="11"/>
      <c r="C143" s="12"/>
      <c r="F143" s="13"/>
      <c r="G143" s="13"/>
      <c r="H143" s="13"/>
      <c r="J143" s="14" t="str">
        <f>IF($A143="","",ROUND((G143*0.15),2))</f>
        <v/>
      </c>
      <c r="K143" s="14" t="str">
        <f>IF($A143="","",IFERROR(ROUND((F143/H143),2),0))</f>
        <v/>
      </c>
      <c r="L143" s="15" t="str">
        <f>IF($A143="","",(C143+((J143+K143)/24)))</f>
        <v/>
      </c>
      <c r="M143" s="14" t="str">
        <f>IF($A143="","",(COUNTIFS('Press schedule'!$B$2:$B$201,B143,'Press schedule'!$A$2:$A$201,A143,'Press schedule'!$C$2:$C$201,("&lt;"&amp;L143),'Press schedule'!$L$2:$L$201,("&gt;"&amp;C143))-1))</f>
        <v/>
      </c>
    </row>
    <row r="144" spans="1:13" x14ac:dyDescent="0.25">
      <c r="A144" s="11"/>
      <c r="C144" s="12"/>
      <c r="F144" s="13"/>
      <c r="G144" s="13"/>
      <c r="H144" s="13"/>
      <c r="J144" s="14" t="str">
        <f>IF($A144="","",ROUND((G144*0.15),2))</f>
        <v/>
      </c>
      <c r="K144" s="14" t="str">
        <f>IF($A144="","",IFERROR(ROUND((F144/H144),2),0))</f>
        <v/>
      </c>
      <c r="L144" s="15" t="str">
        <f>IF($A144="","",(C144+((J144+K144)/24)))</f>
        <v/>
      </c>
      <c r="M144" s="14" t="str">
        <f>IF($A144="","",(COUNTIFS('Press schedule'!$B$2:$B$201,B144,'Press schedule'!$A$2:$A$201,A144,'Press schedule'!$C$2:$C$201,("&lt;"&amp;L144),'Press schedule'!$L$2:$L$201,("&gt;"&amp;C144))-1))</f>
        <v/>
      </c>
    </row>
    <row r="145" spans="1:13" x14ac:dyDescent="0.25">
      <c r="A145" s="11"/>
      <c r="C145" s="12"/>
      <c r="F145" s="13"/>
      <c r="G145" s="13"/>
      <c r="H145" s="13"/>
      <c r="J145" s="14" t="str">
        <f>IF($A145="","",ROUND((G145*0.15),2))</f>
        <v/>
      </c>
      <c r="K145" s="14" t="str">
        <f>IF($A145="","",IFERROR(ROUND((F145/H145),2),0))</f>
        <v/>
      </c>
      <c r="L145" s="15" t="str">
        <f>IF($A145="","",(C145+((J145+K145)/24)))</f>
        <v/>
      </c>
      <c r="M145" s="14" t="str">
        <f>IF($A145="","",(COUNTIFS('Press schedule'!$B$2:$B$201,B145,'Press schedule'!$A$2:$A$201,A145,'Press schedule'!$C$2:$C$201,("&lt;"&amp;L145),'Press schedule'!$L$2:$L$201,("&gt;"&amp;C145))-1))</f>
        <v/>
      </c>
    </row>
    <row r="146" spans="1:13" x14ac:dyDescent="0.25">
      <c r="A146" s="11"/>
      <c r="C146" s="12"/>
      <c r="F146" s="13"/>
      <c r="G146" s="13"/>
      <c r="H146" s="13"/>
      <c r="J146" s="14" t="str">
        <f>IF($A146="","",ROUND((G146*0.15),2))</f>
        <v/>
      </c>
      <c r="K146" s="14" t="str">
        <f>IF($A146="","",IFERROR(ROUND((F146/H146),2),0))</f>
        <v/>
      </c>
      <c r="L146" s="15" t="str">
        <f>IF($A146="","",(C146+((J146+K146)/24)))</f>
        <v/>
      </c>
      <c r="M146" s="14" t="str">
        <f>IF($A146="","",(COUNTIFS('Press schedule'!$B$2:$B$201,B146,'Press schedule'!$A$2:$A$201,A146,'Press schedule'!$C$2:$C$201,("&lt;"&amp;L146),'Press schedule'!$L$2:$L$201,("&gt;"&amp;C146))-1))</f>
        <v/>
      </c>
    </row>
    <row r="147" spans="1:13" x14ac:dyDescent="0.25">
      <c r="A147" s="11"/>
      <c r="C147" s="12"/>
      <c r="F147" s="13"/>
      <c r="G147" s="13"/>
      <c r="H147" s="13"/>
      <c r="J147" s="14" t="str">
        <f>IF($A147="","",ROUND((G147*0.15),2))</f>
        <v/>
      </c>
      <c r="K147" s="14" t="str">
        <f>IF($A147="","",IFERROR(ROUND((F147/H147),2),0))</f>
        <v/>
      </c>
      <c r="L147" s="15" t="str">
        <f>IF($A147="","",(C147+((J147+K147)/24)))</f>
        <v/>
      </c>
      <c r="M147" s="14" t="str">
        <f>IF($A147="","",(COUNTIFS('Press schedule'!$B$2:$B$201,B147,'Press schedule'!$A$2:$A$201,A147,'Press schedule'!$C$2:$C$201,("&lt;"&amp;L147),'Press schedule'!$L$2:$L$201,("&gt;"&amp;C147))-1))</f>
        <v/>
      </c>
    </row>
    <row r="148" spans="1:13" x14ac:dyDescent="0.25">
      <c r="A148" s="11"/>
      <c r="C148" s="12"/>
      <c r="F148" s="13"/>
      <c r="G148" s="13"/>
      <c r="H148" s="13"/>
      <c r="J148" s="14" t="str">
        <f>IF($A148="","",ROUND((G148*0.15),2))</f>
        <v/>
      </c>
      <c r="K148" s="14" t="str">
        <f>IF($A148="","",IFERROR(ROUND((F148/H148),2),0))</f>
        <v/>
      </c>
      <c r="L148" s="15" t="str">
        <f>IF($A148="","",(C148+((J148+K148)/24)))</f>
        <v/>
      </c>
      <c r="M148" s="14" t="str">
        <f>IF($A148="","",(COUNTIFS('Press schedule'!$B$2:$B$201,B148,'Press schedule'!$A$2:$A$201,A148,'Press schedule'!$C$2:$C$201,("&lt;"&amp;L148),'Press schedule'!$L$2:$L$201,("&gt;"&amp;C148))-1))</f>
        <v/>
      </c>
    </row>
    <row r="149" spans="1:13" x14ac:dyDescent="0.25">
      <c r="A149" s="11"/>
      <c r="C149" s="12"/>
      <c r="F149" s="13"/>
      <c r="G149" s="13"/>
      <c r="H149" s="13"/>
      <c r="J149" s="14" t="str">
        <f>IF($A149="","",ROUND((G149*0.15),2))</f>
        <v/>
      </c>
      <c r="K149" s="14" t="str">
        <f>IF($A149="","",IFERROR(ROUND((F149/H149),2),0))</f>
        <v/>
      </c>
      <c r="L149" s="15" t="str">
        <f>IF($A149="","",(C149+((J149+K149)/24)))</f>
        <v/>
      </c>
      <c r="M149" s="14" t="str">
        <f>IF($A149="","",(COUNTIFS('Press schedule'!$B$2:$B$201,B149,'Press schedule'!$A$2:$A$201,A149,'Press schedule'!$C$2:$C$201,("&lt;"&amp;L149),'Press schedule'!$L$2:$L$201,("&gt;"&amp;C149))-1))</f>
        <v/>
      </c>
    </row>
    <row r="150" spans="1:13" x14ac:dyDescent="0.25">
      <c r="A150" s="11"/>
      <c r="C150" s="12"/>
      <c r="F150" s="13"/>
      <c r="G150" s="13"/>
      <c r="H150" s="13"/>
      <c r="J150" s="14" t="str">
        <f>IF($A150="","",ROUND((G150*0.15),2))</f>
        <v/>
      </c>
      <c r="K150" s="14" t="str">
        <f>IF($A150="","",IFERROR(ROUND((F150/H150),2),0))</f>
        <v/>
      </c>
      <c r="L150" s="15" t="str">
        <f>IF($A150="","",(C150+((J150+K150)/24)))</f>
        <v/>
      </c>
      <c r="M150" s="14" t="str">
        <f>IF($A150="","",(COUNTIFS('Press schedule'!$B$2:$B$201,B150,'Press schedule'!$A$2:$A$201,A150,'Press schedule'!$C$2:$C$201,("&lt;"&amp;L150),'Press schedule'!$L$2:$L$201,("&gt;"&amp;C150))-1))</f>
        <v/>
      </c>
    </row>
    <row r="151" spans="1:13" x14ac:dyDescent="0.25">
      <c r="A151" s="11"/>
      <c r="C151" s="12"/>
      <c r="F151" s="13"/>
      <c r="G151" s="13"/>
      <c r="H151" s="13"/>
      <c r="J151" s="14" t="str">
        <f>IF($A151="","",ROUND((G151*0.15),2))</f>
        <v/>
      </c>
      <c r="K151" s="14" t="str">
        <f>IF($A151="","",IFERROR(ROUND((F151/H151),2),0))</f>
        <v/>
      </c>
      <c r="L151" s="15" t="str">
        <f>IF($A151="","",(C151+((J151+K151)/24)))</f>
        <v/>
      </c>
      <c r="M151" s="14" t="str">
        <f>IF($A151="","",(COUNTIFS('Press schedule'!$B$2:$B$201,B151,'Press schedule'!$A$2:$A$201,A151,'Press schedule'!$C$2:$C$201,("&lt;"&amp;L151),'Press schedule'!$L$2:$L$201,("&gt;"&amp;C151))-1))</f>
        <v/>
      </c>
    </row>
    <row r="152" spans="1:13" x14ac:dyDescent="0.25">
      <c r="A152" s="11"/>
      <c r="C152" s="12"/>
      <c r="F152" s="13"/>
      <c r="G152" s="13"/>
      <c r="H152" s="13"/>
      <c r="J152" s="14" t="str">
        <f>IF($A152="","",ROUND((G152*0.15),2))</f>
        <v/>
      </c>
      <c r="K152" s="14" t="str">
        <f>IF($A152="","",IFERROR(ROUND((F152/H152),2),0))</f>
        <v/>
      </c>
      <c r="L152" s="15" t="str">
        <f>IF($A152="","",(C152+((J152+K152)/24)))</f>
        <v/>
      </c>
      <c r="M152" s="14" t="str">
        <f>IF($A152="","",(COUNTIFS('Press schedule'!$B$2:$B$201,B152,'Press schedule'!$A$2:$A$201,A152,'Press schedule'!$C$2:$C$201,("&lt;"&amp;L152),'Press schedule'!$L$2:$L$201,("&gt;"&amp;C152))-1))</f>
        <v/>
      </c>
    </row>
    <row r="153" spans="1:13" x14ac:dyDescent="0.25">
      <c r="A153" s="11"/>
      <c r="C153" s="12"/>
      <c r="F153" s="13"/>
      <c r="G153" s="13"/>
      <c r="H153" s="13"/>
      <c r="J153" s="14" t="str">
        <f>IF($A153="","",ROUND((G153*0.15),2))</f>
        <v/>
      </c>
      <c r="K153" s="14" t="str">
        <f>IF($A153="","",IFERROR(ROUND((F153/H153),2),0))</f>
        <v/>
      </c>
      <c r="L153" s="15" t="str">
        <f>IF($A153="","",(C153+((J153+K153)/24)))</f>
        <v/>
      </c>
      <c r="M153" s="14" t="str">
        <f>IF($A153="","",(COUNTIFS('Press schedule'!$B$2:$B$201,B153,'Press schedule'!$A$2:$A$201,A153,'Press schedule'!$C$2:$C$201,("&lt;"&amp;L153),'Press schedule'!$L$2:$L$201,("&gt;"&amp;C153))-1))</f>
        <v/>
      </c>
    </row>
    <row r="154" spans="1:13" x14ac:dyDescent="0.25">
      <c r="A154" s="11"/>
      <c r="C154" s="12"/>
      <c r="F154" s="13"/>
      <c r="G154" s="13"/>
      <c r="H154" s="13"/>
      <c r="J154" s="14" t="str">
        <f>IF($A154="","",ROUND((G154*0.15),2))</f>
        <v/>
      </c>
      <c r="K154" s="14" t="str">
        <f>IF($A154="","",IFERROR(ROUND((F154/H154),2),0))</f>
        <v/>
      </c>
      <c r="L154" s="15" t="str">
        <f>IF($A154="","",(C154+((J154+K154)/24)))</f>
        <v/>
      </c>
      <c r="M154" s="14" t="str">
        <f>IF($A154="","",(COUNTIFS('Press schedule'!$B$2:$B$201,B154,'Press schedule'!$A$2:$A$201,A154,'Press schedule'!$C$2:$C$201,("&lt;"&amp;L154),'Press schedule'!$L$2:$L$201,("&gt;"&amp;C154))-1))</f>
        <v/>
      </c>
    </row>
    <row r="155" spans="1:13" x14ac:dyDescent="0.25">
      <c r="A155" s="11"/>
      <c r="C155" s="12"/>
      <c r="F155" s="13"/>
      <c r="G155" s="13"/>
      <c r="H155" s="13"/>
      <c r="J155" s="14" t="str">
        <f>IF($A155="","",ROUND((G155*0.15),2))</f>
        <v/>
      </c>
      <c r="K155" s="14" t="str">
        <f>IF($A155="","",IFERROR(ROUND((F155/H155),2),0))</f>
        <v/>
      </c>
      <c r="L155" s="15" t="str">
        <f>IF($A155="","",(C155+((J155+K155)/24)))</f>
        <v/>
      </c>
      <c r="M155" s="14" t="str">
        <f>IF($A155="","",(COUNTIFS('Press schedule'!$B$2:$B$201,B155,'Press schedule'!$A$2:$A$201,A155,'Press schedule'!$C$2:$C$201,("&lt;"&amp;L155),'Press schedule'!$L$2:$L$201,("&gt;"&amp;C155))-1))</f>
        <v/>
      </c>
    </row>
    <row r="156" spans="1:13" x14ac:dyDescent="0.25">
      <c r="A156" s="11"/>
      <c r="C156" s="12"/>
      <c r="F156" s="13"/>
      <c r="G156" s="13"/>
      <c r="H156" s="13"/>
      <c r="J156" s="14" t="str">
        <f>IF($A156="","",ROUND((G156*0.15),2))</f>
        <v/>
      </c>
      <c r="K156" s="14" t="str">
        <f>IF($A156="","",IFERROR(ROUND((F156/H156),2),0))</f>
        <v/>
      </c>
      <c r="L156" s="15" t="str">
        <f>IF($A156="","",(C156+((J156+K156)/24)))</f>
        <v/>
      </c>
      <c r="M156" s="14" t="str">
        <f>IF($A156="","",(COUNTIFS('Press schedule'!$B$2:$B$201,B156,'Press schedule'!$A$2:$A$201,A156,'Press schedule'!$C$2:$C$201,("&lt;"&amp;L156),'Press schedule'!$L$2:$L$201,("&gt;"&amp;C156))-1))</f>
        <v/>
      </c>
    </row>
    <row r="157" spans="1:13" x14ac:dyDescent="0.25">
      <c r="A157" s="11"/>
      <c r="C157" s="12"/>
      <c r="F157" s="13"/>
      <c r="G157" s="13"/>
      <c r="H157" s="13"/>
      <c r="J157" s="14" t="str">
        <f>IF($A157="","",ROUND((G157*0.15),2))</f>
        <v/>
      </c>
      <c r="K157" s="14" t="str">
        <f>IF($A157="","",IFERROR(ROUND((F157/H157),2),0))</f>
        <v/>
      </c>
      <c r="L157" s="15" t="str">
        <f>IF($A157="","",(C157+((J157+K157)/24)))</f>
        <v/>
      </c>
      <c r="M157" s="14" t="str">
        <f>IF($A157="","",(COUNTIFS('Press schedule'!$B$2:$B$201,B157,'Press schedule'!$A$2:$A$201,A157,'Press schedule'!$C$2:$C$201,("&lt;"&amp;L157),'Press schedule'!$L$2:$L$201,("&gt;"&amp;C157))-1))</f>
        <v/>
      </c>
    </row>
    <row r="158" spans="1:13" x14ac:dyDescent="0.25">
      <c r="A158" s="11"/>
      <c r="C158" s="12"/>
      <c r="F158" s="13"/>
      <c r="G158" s="13"/>
      <c r="H158" s="13"/>
      <c r="J158" s="14" t="str">
        <f>IF($A158="","",ROUND((G158*0.15),2))</f>
        <v/>
      </c>
      <c r="K158" s="14" t="str">
        <f>IF($A158="","",IFERROR(ROUND((F158/H158),2),0))</f>
        <v/>
      </c>
      <c r="L158" s="15" t="str">
        <f>IF($A158="","",(C158+((J158+K158)/24)))</f>
        <v/>
      </c>
      <c r="M158" s="14" t="str">
        <f>IF($A158="","",(COUNTIFS('Press schedule'!$B$2:$B$201,B158,'Press schedule'!$A$2:$A$201,A158,'Press schedule'!$C$2:$C$201,("&lt;"&amp;L158),'Press schedule'!$L$2:$L$201,("&gt;"&amp;C158))-1))</f>
        <v/>
      </c>
    </row>
    <row r="159" spans="1:13" x14ac:dyDescent="0.25">
      <c r="A159" s="11"/>
      <c r="C159" s="12"/>
      <c r="F159" s="13"/>
      <c r="G159" s="13"/>
      <c r="H159" s="13"/>
      <c r="J159" s="14" t="str">
        <f>IF($A159="","",ROUND((G159*0.15),2))</f>
        <v/>
      </c>
      <c r="K159" s="14" t="str">
        <f>IF($A159="","",IFERROR(ROUND((F159/H159),2),0))</f>
        <v/>
      </c>
      <c r="L159" s="15" t="str">
        <f>IF($A159="","",(C159+((J159+K159)/24)))</f>
        <v/>
      </c>
      <c r="M159" s="14" t="str">
        <f>IF($A159="","",(COUNTIFS('Press schedule'!$B$2:$B$201,B159,'Press schedule'!$A$2:$A$201,A159,'Press schedule'!$C$2:$C$201,("&lt;"&amp;L159),'Press schedule'!$L$2:$L$201,("&gt;"&amp;C159))-1))</f>
        <v/>
      </c>
    </row>
    <row r="160" spans="1:13" x14ac:dyDescent="0.25">
      <c r="A160" s="11"/>
      <c r="C160" s="12"/>
      <c r="F160" s="13"/>
      <c r="G160" s="13"/>
      <c r="H160" s="13"/>
      <c r="J160" s="14" t="str">
        <f>IF($A160="","",ROUND((G160*0.15),2))</f>
        <v/>
      </c>
      <c r="K160" s="14" t="str">
        <f>IF($A160="","",IFERROR(ROUND((F160/H160),2),0))</f>
        <v/>
      </c>
      <c r="L160" s="15" t="str">
        <f>IF($A160="","",(C160+((J160+K160)/24)))</f>
        <v/>
      </c>
      <c r="M160" s="14" t="str">
        <f>IF($A160="","",(COUNTIFS('Press schedule'!$B$2:$B$201,B160,'Press schedule'!$A$2:$A$201,A160,'Press schedule'!$C$2:$C$201,("&lt;"&amp;L160),'Press schedule'!$L$2:$L$201,("&gt;"&amp;C160))-1))</f>
        <v/>
      </c>
    </row>
    <row r="161" spans="1:13" x14ac:dyDescent="0.25">
      <c r="A161" s="11"/>
      <c r="C161" s="12"/>
      <c r="F161" s="13"/>
      <c r="G161" s="13"/>
      <c r="H161" s="13"/>
      <c r="J161" s="14" t="str">
        <f>IF($A161="","",ROUND((G161*0.15),2))</f>
        <v/>
      </c>
      <c r="K161" s="14" t="str">
        <f>IF($A161="","",IFERROR(ROUND((F161/H161),2),0))</f>
        <v/>
      </c>
      <c r="L161" s="15" t="str">
        <f>IF($A161="","",(C161+((J161+K161)/24)))</f>
        <v/>
      </c>
      <c r="M161" s="14" t="str">
        <f>IF($A161="","",(COUNTIFS('Press schedule'!$B$2:$B$201,B161,'Press schedule'!$A$2:$A$201,A161,'Press schedule'!$C$2:$C$201,("&lt;"&amp;L161),'Press schedule'!$L$2:$L$201,("&gt;"&amp;C161))-1))</f>
        <v/>
      </c>
    </row>
    <row r="162" spans="1:13" x14ac:dyDescent="0.25">
      <c r="A162" s="11"/>
      <c r="C162" s="12"/>
      <c r="F162" s="13"/>
      <c r="G162" s="13"/>
      <c r="H162" s="13"/>
      <c r="J162" s="14" t="str">
        <f>IF($A162="","",ROUND((G162*0.15),2))</f>
        <v/>
      </c>
      <c r="K162" s="14" t="str">
        <f>IF($A162="","",IFERROR(ROUND((F162/H162),2),0))</f>
        <v/>
      </c>
      <c r="L162" s="15" t="str">
        <f>IF($A162="","",(C162+((J162+K162)/24)))</f>
        <v/>
      </c>
      <c r="M162" s="14" t="str">
        <f>IF($A162="","",(COUNTIFS('Press schedule'!$B$2:$B$201,B162,'Press schedule'!$A$2:$A$201,A162,'Press schedule'!$C$2:$C$201,("&lt;"&amp;L162),'Press schedule'!$L$2:$L$201,("&gt;"&amp;C162))-1))</f>
        <v/>
      </c>
    </row>
    <row r="163" spans="1:13" x14ac:dyDescent="0.25">
      <c r="A163" s="11"/>
      <c r="C163" s="12"/>
      <c r="F163" s="13"/>
      <c r="G163" s="13"/>
      <c r="H163" s="13"/>
      <c r="J163" s="14" t="str">
        <f>IF($A163="","",ROUND((G163*0.15),2))</f>
        <v/>
      </c>
      <c r="K163" s="14" t="str">
        <f>IF($A163="","",IFERROR(ROUND((F163/H163),2),0))</f>
        <v/>
      </c>
      <c r="L163" s="15" t="str">
        <f>IF($A163="","",(C163+((J163+K163)/24)))</f>
        <v/>
      </c>
      <c r="M163" s="14" t="str">
        <f>IF($A163="","",(COUNTIFS('Press schedule'!$B$2:$B$201,B163,'Press schedule'!$A$2:$A$201,A163,'Press schedule'!$C$2:$C$201,("&lt;"&amp;L163),'Press schedule'!$L$2:$L$201,("&gt;"&amp;C163))-1))</f>
        <v/>
      </c>
    </row>
    <row r="164" spans="1:13" x14ac:dyDescent="0.25">
      <c r="A164" s="11"/>
      <c r="C164" s="12"/>
      <c r="F164" s="13"/>
      <c r="G164" s="13"/>
      <c r="H164" s="13"/>
      <c r="J164" s="14" t="str">
        <f>IF($A164="","",ROUND((G164*0.15),2))</f>
        <v/>
      </c>
      <c r="K164" s="14" t="str">
        <f>IF($A164="","",IFERROR(ROUND((F164/H164),2),0))</f>
        <v/>
      </c>
      <c r="L164" s="15" t="str">
        <f>IF($A164="","",(C164+((J164+K164)/24)))</f>
        <v/>
      </c>
      <c r="M164" s="14" t="str">
        <f>IF($A164="","",(COUNTIFS('Press schedule'!$B$2:$B$201,B164,'Press schedule'!$A$2:$A$201,A164,'Press schedule'!$C$2:$C$201,("&lt;"&amp;L164),'Press schedule'!$L$2:$L$201,("&gt;"&amp;C164))-1))</f>
        <v/>
      </c>
    </row>
    <row r="165" spans="1:13" x14ac:dyDescent="0.25">
      <c r="A165" s="11"/>
      <c r="C165" s="12"/>
      <c r="F165" s="13"/>
      <c r="G165" s="13"/>
      <c r="H165" s="13"/>
      <c r="J165" s="14" t="str">
        <f>IF($A165="","",ROUND((G165*0.15),2))</f>
        <v/>
      </c>
      <c r="K165" s="14" t="str">
        <f>IF($A165="","",IFERROR(ROUND((F165/H165),2),0))</f>
        <v/>
      </c>
      <c r="L165" s="15" t="str">
        <f>IF($A165="","",(C165+((J165+K165)/24)))</f>
        <v/>
      </c>
      <c r="M165" s="14" t="str">
        <f>IF($A165="","",(COUNTIFS('Press schedule'!$B$2:$B$201,B165,'Press schedule'!$A$2:$A$201,A165,'Press schedule'!$C$2:$C$201,("&lt;"&amp;L165),'Press schedule'!$L$2:$L$201,("&gt;"&amp;C165))-1))</f>
        <v/>
      </c>
    </row>
    <row r="166" spans="1:13" x14ac:dyDescent="0.25">
      <c r="A166" s="11"/>
      <c r="C166" s="12"/>
      <c r="F166" s="13"/>
      <c r="G166" s="13"/>
      <c r="H166" s="13"/>
      <c r="J166" s="14" t="str">
        <f>IF($A166="","",ROUND((G166*0.15),2))</f>
        <v/>
      </c>
      <c r="K166" s="14" t="str">
        <f>IF($A166="","",IFERROR(ROUND((F166/H166),2),0))</f>
        <v/>
      </c>
      <c r="L166" s="15" t="str">
        <f>IF($A166="","",(C166+((J166+K166)/24)))</f>
        <v/>
      </c>
      <c r="M166" s="14" t="str">
        <f>IF($A166="","",(COUNTIFS('Press schedule'!$B$2:$B$201,B166,'Press schedule'!$A$2:$A$201,A166,'Press schedule'!$C$2:$C$201,("&lt;"&amp;L166),'Press schedule'!$L$2:$L$201,("&gt;"&amp;C166))-1))</f>
        <v/>
      </c>
    </row>
    <row r="167" spans="1:13" x14ac:dyDescent="0.25">
      <c r="A167" s="11"/>
      <c r="C167" s="12"/>
      <c r="F167" s="13"/>
      <c r="G167" s="13"/>
      <c r="H167" s="13"/>
      <c r="J167" s="14" t="str">
        <f>IF($A167="","",ROUND((G167*0.15),2))</f>
        <v/>
      </c>
      <c r="K167" s="14" t="str">
        <f>IF($A167="","",IFERROR(ROUND((F167/H167),2),0))</f>
        <v/>
      </c>
      <c r="L167" s="15" t="str">
        <f>IF($A167="","",(C167+((J167+K167)/24)))</f>
        <v/>
      </c>
      <c r="M167" s="14" t="str">
        <f>IF($A167="","",(COUNTIFS('Press schedule'!$B$2:$B$201,B167,'Press schedule'!$A$2:$A$201,A167,'Press schedule'!$C$2:$C$201,("&lt;"&amp;L167),'Press schedule'!$L$2:$L$201,("&gt;"&amp;C167))-1))</f>
        <v/>
      </c>
    </row>
    <row r="168" spans="1:13" x14ac:dyDescent="0.25">
      <c r="A168" s="11"/>
      <c r="C168" s="12"/>
      <c r="F168" s="13"/>
      <c r="G168" s="13"/>
      <c r="H168" s="13"/>
      <c r="J168" s="14" t="str">
        <f>IF($A168="","",ROUND((G168*0.15),2))</f>
        <v/>
      </c>
      <c r="K168" s="14" t="str">
        <f>IF($A168="","",IFERROR(ROUND((F168/H168),2),0))</f>
        <v/>
      </c>
      <c r="L168" s="15" t="str">
        <f>IF($A168="","",(C168+((J168+K168)/24)))</f>
        <v/>
      </c>
      <c r="M168" s="14" t="str">
        <f>IF($A168="","",(COUNTIFS('Press schedule'!$B$2:$B$201,B168,'Press schedule'!$A$2:$A$201,A168,'Press schedule'!$C$2:$C$201,("&lt;"&amp;L168),'Press schedule'!$L$2:$L$201,("&gt;"&amp;C168))-1))</f>
        <v/>
      </c>
    </row>
    <row r="169" spans="1:13" x14ac:dyDescent="0.25">
      <c r="A169" s="11"/>
      <c r="C169" s="12"/>
      <c r="F169" s="13"/>
      <c r="G169" s="13"/>
      <c r="H169" s="13"/>
      <c r="J169" s="14" t="str">
        <f>IF($A169="","",ROUND((G169*0.15),2))</f>
        <v/>
      </c>
      <c r="K169" s="14" t="str">
        <f>IF($A169="","",IFERROR(ROUND((F169/H169),2),0))</f>
        <v/>
      </c>
      <c r="L169" s="15" t="str">
        <f>IF($A169="","",(C169+((J169+K169)/24)))</f>
        <v/>
      </c>
      <c r="M169" s="14" t="str">
        <f>IF($A169="","",(COUNTIFS('Press schedule'!$B$2:$B$201,B169,'Press schedule'!$A$2:$A$201,A169,'Press schedule'!$C$2:$C$201,("&lt;"&amp;L169),'Press schedule'!$L$2:$L$201,("&gt;"&amp;C169))-1))</f>
        <v/>
      </c>
    </row>
    <row r="170" spans="1:13" x14ac:dyDescent="0.25">
      <c r="A170" s="11"/>
      <c r="C170" s="12"/>
      <c r="F170" s="13"/>
      <c r="G170" s="13"/>
      <c r="H170" s="13"/>
      <c r="J170" s="14" t="str">
        <f>IF($A170="","",ROUND((G170*0.15),2))</f>
        <v/>
      </c>
      <c r="K170" s="14" t="str">
        <f>IF($A170="","",IFERROR(ROUND((F170/H170),2),0))</f>
        <v/>
      </c>
      <c r="L170" s="15" t="str">
        <f>IF($A170="","",(C170+((J170+K170)/24)))</f>
        <v/>
      </c>
      <c r="M170" s="14" t="str">
        <f>IF($A170="","",(COUNTIFS('Press schedule'!$B$2:$B$201,B170,'Press schedule'!$A$2:$A$201,A170,'Press schedule'!$C$2:$C$201,("&lt;"&amp;L170),'Press schedule'!$L$2:$L$201,("&gt;"&amp;C170))-1))</f>
        <v/>
      </c>
    </row>
    <row r="171" spans="1:13" x14ac:dyDescent="0.25">
      <c r="A171" s="11"/>
      <c r="C171" s="12"/>
      <c r="F171" s="13"/>
      <c r="G171" s="13"/>
      <c r="H171" s="13"/>
      <c r="J171" s="14" t="str">
        <f>IF($A171="","",ROUND((G171*0.15),2))</f>
        <v/>
      </c>
      <c r="K171" s="14" t="str">
        <f>IF($A171="","",IFERROR(ROUND((F171/H171),2),0))</f>
        <v/>
      </c>
      <c r="L171" s="15" t="str">
        <f>IF($A171="","",(C171+((J171+K171)/24)))</f>
        <v/>
      </c>
      <c r="M171" s="14" t="str">
        <f>IF($A171="","",(COUNTIFS('Press schedule'!$B$2:$B$201,B171,'Press schedule'!$A$2:$A$201,A171,'Press schedule'!$C$2:$C$201,("&lt;"&amp;L171),'Press schedule'!$L$2:$L$201,("&gt;"&amp;C171))-1))</f>
        <v/>
      </c>
    </row>
    <row r="172" spans="1:13" x14ac:dyDescent="0.25">
      <c r="A172" s="11"/>
      <c r="C172" s="12"/>
      <c r="F172" s="13"/>
      <c r="G172" s="13"/>
      <c r="H172" s="13"/>
      <c r="J172" s="14" t="str">
        <f>IF($A172="","",ROUND((G172*0.15),2))</f>
        <v/>
      </c>
      <c r="K172" s="14" t="str">
        <f>IF($A172="","",IFERROR(ROUND((F172/H172),2),0))</f>
        <v/>
      </c>
      <c r="L172" s="15" t="str">
        <f>IF($A172="","",(C172+((J172+K172)/24)))</f>
        <v/>
      </c>
      <c r="M172" s="14" t="str">
        <f>IF($A172="","",(COUNTIFS('Press schedule'!$B$2:$B$201,B172,'Press schedule'!$A$2:$A$201,A172,'Press schedule'!$C$2:$C$201,("&lt;"&amp;L172),'Press schedule'!$L$2:$L$201,("&gt;"&amp;C172))-1))</f>
        <v/>
      </c>
    </row>
    <row r="173" spans="1:13" x14ac:dyDescent="0.25">
      <c r="A173" s="11"/>
      <c r="C173" s="12"/>
      <c r="F173" s="13"/>
      <c r="G173" s="13"/>
      <c r="H173" s="13"/>
      <c r="J173" s="14" t="str">
        <f>IF($A173="","",ROUND((G173*0.15),2))</f>
        <v/>
      </c>
      <c r="K173" s="14" t="str">
        <f>IF($A173="","",IFERROR(ROUND((F173/H173),2),0))</f>
        <v/>
      </c>
      <c r="L173" s="15" t="str">
        <f>IF($A173="","",(C173+((J173+K173)/24)))</f>
        <v/>
      </c>
      <c r="M173" s="14" t="str">
        <f>IF($A173="","",(COUNTIFS('Press schedule'!$B$2:$B$201,B173,'Press schedule'!$A$2:$A$201,A173,'Press schedule'!$C$2:$C$201,("&lt;"&amp;L173),'Press schedule'!$L$2:$L$201,("&gt;"&amp;C173))-1))</f>
        <v/>
      </c>
    </row>
    <row r="174" spans="1:13" x14ac:dyDescent="0.25">
      <c r="A174" s="11"/>
      <c r="C174" s="12"/>
      <c r="F174" s="13"/>
      <c r="G174" s="13"/>
      <c r="H174" s="13"/>
      <c r="J174" s="14" t="str">
        <f>IF($A174="","",ROUND((G174*0.15),2))</f>
        <v/>
      </c>
      <c r="K174" s="14" t="str">
        <f>IF($A174="","",IFERROR(ROUND((F174/H174),2),0))</f>
        <v/>
      </c>
      <c r="L174" s="15" t="str">
        <f>IF($A174="","",(C174+((J174+K174)/24)))</f>
        <v/>
      </c>
      <c r="M174" s="14" t="str">
        <f>IF($A174="","",(COUNTIFS('Press schedule'!$B$2:$B$201,B174,'Press schedule'!$A$2:$A$201,A174,'Press schedule'!$C$2:$C$201,("&lt;"&amp;L174),'Press schedule'!$L$2:$L$201,("&gt;"&amp;C174))-1))</f>
        <v/>
      </c>
    </row>
    <row r="175" spans="1:13" x14ac:dyDescent="0.25">
      <c r="A175" s="11"/>
      <c r="C175" s="12"/>
      <c r="F175" s="13"/>
      <c r="G175" s="13"/>
      <c r="H175" s="13"/>
      <c r="J175" s="14" t="str">
        <f>IF($A175="","",ROUND((G175*0.15),2))</f>
        <v/>
      </c>
      <c r="K175" s="14" t="str">
        <f>IF($A175="","",IFERROR(ROUND((F175/H175),2),0))</f>
        <v/>
      </c>
      <c r="L175" s="15" t="str">
        <f>IF($A175="","",(C175+((J175+K175)/24)))</f>
        <v/>
      </c>
      <c r="M175" s="14" t="str">
        <f>IF($A175="","",(COUNTIFS('Press schedule'!$B$2:$B$201,B175,'Press schedule'!$A$2:$A$201,A175,'Press schedule'!$C$2:$C$201,("&lt;"&amp;L175),'Press schedule'!$L$2:$L$201,("&gt;"&amp;C175))-1))</f>
        <v/>
      </c>
    </row>
    <row r="176" spans="1:13" x14ac:dyDescent="0.25">
      <c r="A176" s="11"/>
      <c r="C176" s="12"/>
      <c r="F176" s="13"/>
      <c r="G176" s="13"/>
      <c r="H176" s="13"/>
      <c r="J176" s="14" t="str">
        <f>IF($A176="","",ROUND((G176*0.15),2))</f>
        <v/>
      </c>
      <c r="K176" s="14" t="str">
        <f>IF($A176="","",IFERROR(ROUND((F176/H176),2),0))</f>
        <v/>
      </c>
      <c r="L176" s="15" t="str">
        <f>IF($A176="","",(C176+((J176+K176)/24)))</f>
        <v/>
      </c>
      <c r="M176" s="14" t="str">
        <f>IF($A176="","",(COUNTIFS('Press schedule'!$B$2:$B$201,B176,'Press schedule'!$A$2:$A$201,A176,'Press schedule'!$C$2:$C$201,("&lt;"&amp;L176),'Press schedule'!$L$2:$L$201,("&gt;"&amp;C176))-1))</f>
        <v/>
      </c>
    </row>
    <row r="177" spans="1:13" x14ac:dyDescent="0.25">
      <c r="A177" s="11"/>
      <c r="C177" s="12"/>
      <c r="F177" s="13"/>
      <c r="G177" s="13"/>
      <c r="H177" s="13"/>
      <c r="J177" s="14" t="str">
        <f>IF($A177="","",ROUND((G177*0.15),2))</f>
        <v/>
      </c>
      <c r="K177" s="14" t="str">
        <f>IF($A177="","",IFERROR(ROUND((F177/H177),2),0))</f>
        <v/>
      </c>
      <c r="L177" s="15" t="str">
        <f>IF($A177="","",(C177+((J177+K177)/24)))</f>
        <v/>
      </c>
      <c r="M177" s="14" t="str">
        <f>IF($A177="","",(COUNTIFS('Press schedule'!$B$2:$B$201,B177,'Press schedule'!$A$2:$A$201,A177,'Press schedule'!$C$2:$C$201,("&lt;"&amp;L177),'Press schedule'!$L$2:$L$201,("&gt;"&amp;C177))-1))</f>
        <v/>
      </c>
    </row>
    <row r="178" spans="1:13" x14ac:dyDescent="0.25">
      <c r="A178" s="11"/>
      <c r="C178" s="12"/>
      <c r="F178" s="13"/>
      <c r="G178" s="13"/>
      <c r="H178" s="13"/>
      <c r="J178" s="14" t="str">
        <f>IF($A178="","",ROUND((G178*0.15),2))</f>
        <v/>
      </c>
      <c r="K178" s="14" t="str">
        <f>IF($A178="","",IFERROR(ROUND((F178/H178),2),0))</f>
        <v/>
      </c>
      <c r="L178" s="15" t="str">
        <f>IF($A178="","",(C178+((J178+K178)/24)))</f>
        <v/>
      </c>
      <c r="M178" s="14" t="str">
        <f>IF($A178="","",(COUNTIFS('Press schedule'!$B$2:$B$201,B178,'Press schedule'!$A$2:$A$201,A178,'Press schedule'!$C$2:$C$201,("&lt;"&amp;L178),'Press schedule'!$L$2:$L$201,("&gt;"&amp;C178))-1))</f>
        <v/>
      </c>
    </row>
    <row r="179" spans="1:13" x14ac:dyDescent="0.25">
      <c r="A179" s="11"/>
      <c r="C179" s="12"/>
      <c r="F179" s="13"/>
      <c r="G179" s="13"/>
      <c r="H179" s="13"/>
      <c r="J179" s="14" t="str">
        <f>IF($A179="","",ROUND((G179*0.15),2))</f>
        <v/>
      </c>
      <c r="K179" s="14" t="str">
        <f>IF($A179="","",IFERROR(ROUND((F179/H179),2),0))</f>
        <v/>
      </c>
      <c r="L179" s="15" t="str">
        <f>IF($A179="","",(C179+((J179+K179)/24)))</f>
        <v/>
      </c>
      <c r="M179" s="14" t="str">
        <f>IF($A179="","",(COUNTIFS('Press schedule'!$B$2:$B$201,B179,'Press schedule'!$A$2:$A$201,A179,'Press schedule'!$C$2:$C$201,("&lt;"&amp;L179),'Press schedule'!$L$2:$L$201,("&gt;"&amp;C179))-1))</f>
        <v/>
      </c>
    </row>
    <row r="180" spans="1:13" x14ac:dyDescent="0.25">
      <c r="A180" s="11"/>
      <c r="C180" s="12"/>
      <c r="F180" s="13"/>
      <c r="G180" s="13"/>
      <c r="H180" s="13"/>
      <c r="J180" s="14" t="str">
        <f>IF($A180="","",ROUND((G180*0.15),2))</f>
        <v/>
      </c>
      <c r="K180" s="14" t="str">
        <f>IF($A180="","",IFERROR(ROUND((F180/H180),2),0))</f>
        <v/>
      </c>
      <c r="L180" s="15" t="str">
        <f>IF($A180="","",(C180+((J180+K180)/24)))</f>
        <v/>
      </c>
      <c r="M180" s="14" t="str">
        <f>IF($A180="","",(COUNTIFS('Press schedule'!$B$2:$B$201,B180,'Press schedule'!$A$2:$A$201,A180,'Press schedule'!$C$2:$C$201,("&lt;"&amp;L180),'Press schedule'!$L$2:$L$201,("&gt;"&amp;C180))-1))</f>
        <v/>
      </c>
    </row>
    <row r="181" spans="1:13" x14ac:dyDescent="0.25">
      <c r="A181" s="11"/>
      <c r="C181" s="12"/>
      <c r="F181" s="13"/>
      <c r="G181" s="13"/>
      <c r="H181" s="13"/>
      <c r="J181" s="14" t="str">
        <f>IF($A181="","",ROUND((G181*0.15),2))</f>
        <v/>
      </c>
      <c r="K181" s="14" t="str">
        <f>IF($A181="","",IFERROR(ROUND((F181/H181),2),0))</f>
        <v/>
      </c>
      <c r="L181" s="15" t="str">
        <f>IF($A181="","",(C181+((J181+K181)/24)))</f>
        <v/>
      </c>
      <c r="M181" s="14" t="str">
        <f>IF($A181="","",(COUNTIFS('Press schedule'!$B$2:$B$201,B181,'Press schedule'!$A$2:$A$201,A181,'Press schedule'!$C$2:$C$201,("&lt;"&amp;L181),'Press schedule'!$L$2:$L$201,("&gt;"&amp;C181))-1))</f>
        <v/>
      </c>
    </row>
    <row r="182" spans="1:13" x14ac:dyDescent="0.25">
      <c r="A182" s="11"/>
      <c r="C182" s="12"/>
      <c r="F182" s="13"/>
      <c r="G182" s="13"/>
      <c r="H182" s="13"/>
      <c r="J182" s="14" t="str">
        <f>IF($A182="","",ROUND((G182*0.15),2))</f>
        <v/>
      </c>
      <c r="K182" s="14" t="str">
        <f>IF($A182="","",IFERROR(ROUND((F182/H182),2),0))</f>
        <v/>
      </c>
      <c r="L182" s="15" t="str">
        <f>IF($A182="","",(C182+((J182+K182)/24)))</f>
        <v/>
      </c>
      <c r="M182" s="14" t="str">
        <f>IF($A182="","",(COUNTIFS('Press schedule'!$B$2:$B$201,B182,'Press schedule'!$A$2:$A$201,A182,'Press schedule'!$C$2:$C$201,("&lt;"&amp;L182),'Press schedule'!$L$2:$L$201,("&gt;"&amp;C182))-1))</f>
        <v/>
      </c>
    </row>
    <row r="183" spans="1:13" x14ac:dyDescent="0.25">
      <c r="A183" s="11"/>
      <c r="C183" s="12"/>
      <c r="F183" s="13"/>
      <c r="G183" s="13"/>
      <c r="H183" s="13"/>
      <c r="J183" s="14" t="str">
        <f>IF($A183="","",ROUND((G183*0.15),2))</f>
        <v/>
      </c>
      <c r="K183" s="14" t="str">
        <f>IF($A183="","",IFERROR(ROUND((F183/H183),2),0))</f>
        <v/>
      </c>
      <c r="L183" s="15" t="str">
        <f>IF($A183="","",(C183+((J183+K183)/24)))</f>
        <v/>
      </c>
      <c r="M183" s="14" t="str">
        <f>IF($A183="","",(COUNTIFS('Press schedule'!$B$2:$B$201,B183,'Press schedule'!$A$2:$A$201,A183,'Press schedule'!$C$2:$C$201,("&lt;"&amp;L183),'Press schedule'!$L$2:$L$201,("&gt;"&amp;C183))-1))</f>
        <v/>
      </c>
    </row>
    <row r="184" spans="1:13" x14ac:dyDescent="0.25">
      <c r="A184" s="11"/>
      <c r="C184" s="12"/>
      <c r="F184" s="13"/>
      <c r="G184" s="13"/>
      <c r="H184" s="13"/>
      <c r="J184" s="14" t="str">
        <f>IF($A184="","",ROUND((G184*0.15),2))</f>
        <v/>
      </c>
      <c r="K184" s="14" t="str">
        <f>IF($A184="","",IFERROR(ROUND((F184/H184),2),0))</f>
        <v/>
      </c>
      <c r="L184" s="15" t="str">
        <f>IF($A184="","",(C184+((J184+K184)/24)))</f>
        <v/>
      </c>
      <c r="M184" s="14" t="str">
        <f>IF($A184="","",(COUNTIFS('Press schedule'!$B$2:$B$201,B184,'Press schedule'!$A$2:$A$201,A184,'Press schedule'!$C$2:$C$201,("&lt;"&amp;L184),'Press schedule'!$L$2:$L$201,("&gt;"&amp;C184))-1))</f>
        <v/>
      </c>
    </row>
    <row r="185" spans="1:13" x14ac:dyDescent="0.25">
      <c r="A185" s="11"/>
      <c r="C185" s="12"/>
      <c r="F185" s="13"/>
      <c r="G185" s="13"/>
      <c r="H185" s="13"/>
      <c r="J185" s="14" t="str">
        <f>IF($A185="","",ROUND((G185*0.15),2))</f>
        <v/>
      </c>
      <c r="K185" s="14" t="str">
        <f>IF($A185="","",IFERROR(ROUND((F185/H185),2),0))</f>
        <v/>
      </c>
      <c r="L185" s="15" t="str">
        <f>IF($A185="","",(C185+((J185+K185)/24)))</f>
        <v/>
      </c>
      <c r="M185" s="14" t="str">
        <f>IF($A185="","",(COUNTIFS('Press schedule'!$B$2:$B$201,B185,'Press schedule'!$A$2:$A$201,A185,'Press schedule'!$C$2:$C$201,("&lt;"&amp;L185),'Press schedule'!$L$2:$L$201,("&gt;"&amp;C185))-1))</f>
        <v/>
      </c>
    </row>
    <row r="186" spans="1:13" x14ac:dyDescent="0.25">
      <c r="A186" s="11"/>
      <c r="C186" s="12"/>
      <c r="F186" s="13"/>
      <c r="G186" s="13"/>
      <c r="H186" s="13"/>
      <c r="J186" s="14" t="str">
        <f>IF($A186="","",ROUND((G186*0.15),2))</f>
        <v/>
      </c>
      <c r="K186" s="14" t="str">
        <f>IF($A186="","",IFERROR(ROUND((F186/H186),2),0))</f>
        <v/>
      </c>
      <c r="L186" s="15" t="str">
        <f>IF($A186="","",(C186+((J186+K186)/24)))</f>
        <v/>
      </c>
      <c r="M186" s="14" t="str">
        <f>IF($A186="","",(COUNTIFS('Press schedule'!$B$2:$B$201,B186,'Press schedule'!$A$2:$A$201,A186,'Press schedule'!$C$2:$C$201,("&lt;"&amp;L186),'Press schedule'!$L$2:$L$201,("&gt;"&amp;C186))-1))</f>
        <v/>
      </c>
    </row>
    <row r="187" spans="1:13" x14ac:dyDescent="0.25">
      <c r="A187" s="11"/>
      <c r="C187" s="12"/>
      <c r="F187" s="13"/>
      <c r="G187" s="13"/>
      <c r="H187" s="13"/>
      <c r="J187" s="14" t="str">
        <f>IF($A187="","",ROUND((G187*0.15),2))</f>
        <v/>
      </c>
      <c r="K187" s="14" t="str">
        <f>IF($A187="","",IFERROR(ROUND((F187/H187),2),0))</f>
        <v/>
      </c>
      <c r="L187" s="15" t="str">
        <f>IF($A187="","",(C187+((J187+K187)/24)))</f>
        <v/>
      </c>
      <c r="M187" s="14" t="str">
        <f>IF($A187="","",(COUNTIFS('Press schedule'!$B$2:$B$201,B187,'Press schedule'!$A$2:$A$201,A187,'Press schedule'!$C$2:$C$201,("&lt;"&amp;L187),'Press schedule'!$L$2:$L$201,("&gt;"&amp;C187))-1))</f>
        <v/>
      </c>
    </row>
    <row r="188" spans="1:13" x14ac:dyDescent="0.25">
      <c r="A188" s="11"/>
      <c r="C188" s="12"/>
      <c r="F188" s="13"/>
      <c r="G188" s="13"/>
      <c r="H188" s="13"/>
      <c r="J188" s="14" t="str">
        <f>IF($A188="","",ROUND((G188*0.15),2))</f>
        <v/>
      </c>
      <c r="K188" s="14" t="str">
        <f>IF($A188="","",IFERROR(ROUND((F188/H188),2),0))</f>
        <v/>
      </c>
      <c r="L188" s="15" t="str">
        <f>IF($A188="","",(C188+((J188+K188)/24)))</f>
        <v/>
      </c>
      <c r="M188" s="14" t="str">
        <f>IF($A188="","",(COUNTIFS('Press schedule'!$B$2:$B$201,B188,'Press schedule'!$A$2:$A$201,A188,'Press schedule'!$C$2:$C$201,("&lt;"&amp;L188),'Press schedule'!$L$2:$L$201,("&gt;"&amp;C188))-1))</f>
        <v/>
      </c>
    </row>
    <row r="189" spans="1:13" x14ac:dyDescent="0.25">
      <c r="A189" s="11"/>
      <c r="C189" s="12"/>
      <c r="F189" s="13"/>
      <c r="G189" s="13"/>
      <c r="H189" s="13"/>
      <c r="J189" s="14" t="str">
        <f>IF($A189="","",ROUND((G189*0.15),2))</f>
        <v/>
      </c>
      <c r="K189" s="14" t="str">
        <f>IF($A189="","",IFERROR(ROUND((F189/H189),2),0))</f>
        <v/>
      </c>
      <c r="L189" s="15" t="str">
        <f>IF($A189="","",(C189+((J189+K189)/24)))</f>
        <v/>
      </c>
      <c r="M189" s="14" t="str">
        <f>IF($A189="","",(COUNTIFS('Press schedule'!$B$2:$B$201,B189,'Press schedule'!$A$2:$A$201,A189,'Press schedule'!$C$2:$C$201,("&lt;"&amp;L189),'Press schedule'!$L$2:$L$201,("&gt;"&amp;C189))-1))</f>
        <v/>
      </c>
    </row>
    <row r="190" spans="1:13" x14ac:dyDescent="0.25">
      <c r="A190" s="11"/>
      <c r="C190" s="12"/>
      <c r="F190" s="13"/>
      <c r="G190" s="13"/>
      <c r="H190" s="13"/>
      <c r="J190" s="14" t="str">
        <f>IF($A190="","",ROUND((G190*0.15),2))</f>
        <v/>
      </c>
      <c r="K190" s="14" t="str">
        <f>IF($A190="","",IFERROR(ROUND((F190/H190),2),0))</f>
        <v/>
      </c>
      <c r="L190" s="15" t="str">
        <f>IF($A190="","",(C190+((J190+K190)/24)))</f>
        <v/>
      </c>
      <c r="M190" s="14" t="str">
        <f>IF($A190="","",(COUNTIFS('Press schedule'!$B$2:$B$201,B190,'Press schedule'!$A$2:$A$201,A190,'Press schedule'!$C$2:$C$201,("&lt;"&amp;L190),'Press schedule'!$L$2:$L$201,("&gt;"&amp;C190))-1))</f>
        <v/>
      </c>
    </row>
    <row r="191" spans="1:13" x14ac:dyDescent="0.25">
      <c r="A191" s="11"/>
      <c r="C191" s="12"/>
      <c r="F191" s="13"/>
      <c r="G191" s="13"/>
      <c r="H191" s="13"/>
      <c r="J191" s="14" t="str">
        <f>IF($A191="","",ROUND((G191*0.15),2))</f>
        <v/>
      </c>
      <c r="K191" s="14" t="str">
        <f>IF($A191="","",IFERROR(ROUND((F191/H191),2),0))</f>
        <v/>
      </c>
      <c r="L191" s="15" t="str">
        <f>IF($A191="","",(C191+((J191+K191)/24)))</f>
        <v/>
      </c>
      <c r="M191" s="14" t="str">
        <f>IF($A191="","",(COUNTIFS('Press schedule'!$B$2:$B$201,B191,'Press schedule'!$A$2:$A$201,A191,'Press schedule'!$C$2:$C$201,("&lt;"&amp;L191),'Press schedule'!$L$2:$L$201,("&gt;"&amp;C191))-1))</f>
        <v/>
      </c>
    </row>
    <row r="192" spans="1:13" x14ac:dyDescent="0.25">
      <c r="A192" s="11"/>
      <c r="C192" s="12"/>
      <c r="F192" s="13"/>
      <c r="G192" s="13"/>
      <c r="H192" s="13"/>
      <c r="J192" s="14" t="str">
        <f>IF($A192="","",ROUND((G192*0.15),2))</f>
        <v/>
      </c>
      <c r="K192" s="14" t="str">
        <f>IF($A192="","",IFERROR(ROUND((F192/H192),2),0))</f>
        <v/>
      </c>
      <c r="L192" s="15" t="str">
        <f>IF($A192="","",(C192+((J192+K192)/24)))</f>
        <v/>
      </c>
      <c r="M192" s="14" t="str">
        <f>IF($A192="","",(COUNTIFS('Press schedule'!$B$2:$B$201,B192,'Press schedule'!$A$2:$A$201,A192,'Press schedule'!$C$2:$C$201,("&lt;"&amp;L192),'Press schedule'!$L$2:$L$201,("&gt;"&amp;C192))-1))</f>
        <v/>
      </c>
    </row>
    <row r="193" spans="1:13" x14ac:dyDescent="0.25">
      <c r="A193" s="11"/>
      <c r="C193" s="12"/>
      <c r="F193" s="13"/>
      <c r="G193" s="13"/>
      <c r="H193" s="13"/>
      <c r="J193" s="14" t="str">
        <f>IF($A193="","",ROUND((G193*0.15),2))</f>
        <v/>
      </c>
      <c r="K193" s="14" t="str">
        <f>IF($A193="","",IFERROR(ROUND((F193/H193),2),0))</f>
        <v/>
      </c>
      <c r="L193" s="15" t="str">
        <f>IF($A193="","",(C193+((J193+K193)/24)))</f>
        <v/>
      </c>
      <c r="M193" s="14" t="str">
        <f>IF($A193="","",(COUNTIFS('Press schedule'!$B$2:$B$201,B193,'Press schedule'!$A$2:$A$201,A193,'Press schedule'!$C$2:$C$201,("&lt;"&amp;L193),'Press schedule'!$L$2:$L$201,("&gt;"&amp;C193))-1))</f>
        <v/>
      </c>
    </row>
    <row r="194" spans="1:13" x14ac:dyDescent="0.25">
      <c r="A194" s="11"/>
      <c r="C194" s="12"/>
      <c r="F194" s="13"/>
      <c r="G194" s="13"/>
      <c r="H194" s="13"/>
      <c r="J194" s="14" t="str">
        <f>IF($A194="","",ROUND((G194*0.15),2))</f>
        <v/>
      </c>
      <c r="K194" s="14" t="str">
        <f>IF($A194="","",IFERROR(ROUND((F194/H194),2),0))</f>
        <v/>
      </c>
      <c r="L194" s="15" t="str">
        <f>IF($A194="","",(C194+((J194+K194)/24)))</f>
        <v/>
      </c>
      <c r="M194" s="14" t="str">
        <f>IF($A194="","",(COUNTIFS('Press schedule'!$B$2:$B$201,B194,'Press schedule'!$A$2:$A$201,A194,'Press schedule'!$C$2:$C$201,("&lt;"&amp;L194),'Press schedule'!$L$2:$L$201,("&gt;"&amp;C194))-1))</f>
        <v/>
      </c>
    </row>
    <row r="195" spans="1:13" x14ac:dyDescent="0.25">
      <c r="A195" s="11"/>
      <c r="C195" s="12"/>
      <c r="F195" s="13"/>
      <c r="G195" s="13"/>
      <c r="H195" s="13"/>
      <c r="J195" s="14" t="str">
        <f>IF($A195="","",ROUND((G195*0.15),2))</f>
        <v/>
      </c>
      <c r="K195" s="14" t="str">
        <f>IF($A195="","",IFERROR(ROUND((F195/H195),2),0))</f>
        <v/>
      </c>
      <c r="L195" s="15" t="str">
        <f>IF($A195="","",(C195+((J195+K195)/24)))</f>
        <v/>
      </c>
      <c r="M195" s="14" t="str">
        <f>IF($A195="","",(COUNTIFS('Press schedule'!$B$2:$B$201,B195,'Press schedule'!$A$2:$A$201,A195,'Press schedule'!$C$2:$C$201,("&lt;"&amp;L195),'Press schedule'!$L$2:$L$201,("&gt;"&amp;C195))-1))</f>
        <v/>
      </c>
    </row>
    <row r="196" spans="1:13" x14ac:dyDescent="0.25">
      <c r="A196" s="11"/>
      <c r="C196" s="12"/>
      <c r="F196" s="13"/>
      <c r="G196" s="13"/>
      <c r="H196" s="13"/>
      <c r="J196" s="14" t="str">
        <f>IF($A196="","",ROUND((G196*0.15),2))</f>
        <v/>
      </c>
      <c r="K196" s="14" t="str">
        <f>IF($A196="","",IFERROR(ROUND((F196/H196),2),0))</f>
        <v/>
      </c>
      <c r="L196" s="15" t="str">
        <f>IF($A196="","",(C196+((J196+K196)/24)))</f>
        <v/>
      </c>
      <c r="M196" s="14" t="str">
        <f>IF($A196="","",(COUNTIFS('Press schedule'!$B$2:$B$201,B196,'Press schedule'!$A$2:$A$201,A196,'Press schedule'!$C$2:$C$201,("&lt;"&amp;L196),'Press schedule'!$L$2:$L$201,("&gt;"&amp;C196))-1))</f>
        <v/>
      </c>
    </row>
    <row r="197" spans="1:13" x14ac:dyDescent="0.25">
      <c r="A197" s="11"/>
      <c r="C197" s="12"/>
      <c r="F197" s="13"/>
      <c r="G197" s="13"/>
      <c r="H197" s="13"/>
      <c r="J197" s="14" t="str">
        <f>IF($A197="","",ROUND((G197*0.15),2))</f>
        <v/>
      </c>
      <c r="K197" s="14" t="str">
        <f>IF($A197="","",IFERROR(ROUND((F197/H197),2),0))</f>
        <v/>
      </c>
      <c r="L197" s="15" t="str">
        <f>IF($A197="","",(C197+((J197+K197)/24)))</f>
        <v/>
      </c>
      <c r="M197" s="14" t="str">
        <f>IF($A197="","",(COUNTIFS('Press schedule'!$B$2:$B$201,B197,'Press schedule'!$A$2:$A$201,A197,'Press schedule'!$C$2:$C$201,("&lt;"&amp;L197),'Press schedule'!$L$2:$L$201,("&gt;"&amp;C197))-1))</f>
        <v/>
      </c>
    </row>
    <row r="198" spans="1:13" x14ac:dyDescent="0.25">
      <c r="A198" s="11"/>
      <c r="C198" s="12"/>
      <c r="F198" s="13"/>
      <c r="G198" s="13"/>
      <c r="H198" s="13"/>
      <c r="J198" s="14" t="str">
        <f>IF($A198="","",ROUND((G198*0.15),2))</f>
        <v/>
      </c>
      <c r="K198" s="14" t="str">
        <f>IF($A198="","",IFERROR(ROUND((F198/H198),2),0))</f>
        <v/>
      </c>
      <c r="L198" s="15" t="str">
        <f>IF($A198="","",(C198+((J198+K198)/24)))</f>
        <v/>
      </c>
      <c r="M198" s="14" t="str">
        <f>IF($A198="","",(COUNTIFS('Press schedule'!$B$2:$B$201,B198,'Press schedule'!$A$2:$A$201,A198,'Press schedule'!$C$2:$C$201,("&lt;"&amp;L198),'Press schedule'!$L$2:$L$201,("&gt;"&amp;C198))-1))</f>
        <v/>
      </c>
    </row>
    <row r="199" spans="1:13" x14ac:dyDescent="0.25">
      <c r="A199" s="11"/>
      <c r="C199" s="12"/>
      <c r="F199" s="13"/>
      <c r="G199" s="13"/>
      <c r="H199" s="13"/>
      <c r="J199" s="14" t="str">
        <f>IF($A199="","",ROUND((G199*0.15),2))</f>
        <v/>
      </c>
      <c r="K199" s="14" t="str">
        <f>IF($A199="","",IFERROR(ROUND((F199/H199),2),0))</f>
        <v/>
      </c>
      <c r="L199" s="15" t="str">
        <f>IF($A199="","",(C199+((J199+K199)/24)))</f>
        <v/>
      </c>
      <c r="M199" s="14" t="str">
        <f>IF($A199="","",(COUNTIFS('Press schedule'!$B$2:$B$201,B199,'Press schedule'!$A$2:$A$201,A199,'Press schedule'!$C$2:$C$201,("&lt;"&amp;L199),'Press schedule'!$L$2:$L$201,("&gt;"&amp;C199))-1))</f>
        <v/>
      </c>
    </row>
    <row r="200" spans="1:13" x14ac:dyDescent="0.25">
      <c r="A200" s="11"/>
      <c r="C200" s="12"/>
      <c r="F200" s="13"/>
      <c r="G200" s="13"/>
      <c r="H200" s="13"/>
      <c r="J200" s="14" t="str">
        <f>IF($A200="","",ROUND((G200*0.15),2))</f>
        <v/>
      </c>
      <c r="K200" s="14" t="str">
        <f>IF($A200="","",IFERROR(ROUND((F200/H200),2),0))</f>
        <v/>
      </c>
      <c r="L200" s="15" t="str">
        <f>IF($A200="","",(C200+((J200+K200)/24)))</f>
        <v/>
      </c>
      <c r="M200" s="14" t="str">
        <f>IF($A200="","",(COUNTIFS('Press schedule'!$B$2:$B$201,B200,'Press schedule'!$A$2:$A$201,A200,'Press schedule'!$C$2:$C$201,("&lt;"&amp;L200),'Press schedule'!$L$2:$L$201,("&gt;"&amp;C200))-1))</f>
        <v/>
      </c>
    </row>
    <row r="201" spans="1:13" x14ac:dyDescent="0.25">
      <c r="A201" s="11"/>
      <c r="C201" s="12"/>
      <c r="F201" s="13"/>
      <c r="G201" s="13"/>
      <c r="H201" s="13"/>
      <c r="J201" s="14" t="str">
        <f>IF($A201="","",ROUND((G201*0.15),2))</f>
        <v/>
      </c>
      <c r="K201" s="14" t="str">
        <f>IF($A201="","",IFERROR(ROUND((F201/H201),2),0))</f>
        <v/>
      </c>
      <c r="L201" s="15" t="str">
        <f>IF($A201="","",(C201+((J201+K201)/24)))</f>
        <v/>
      </c>
      <c r="M201" s="14" t="str">
        <f>IF($A201="","",(COUNTIFS('Press schedule'!$B$2:$B$201,B201,'Press schedule'!$A$2:$A$201,A201,'Press schedule'!$C$2:$C$201,("&lt;"&amp;L201),'Press schedule'!$L$2:$L$201,("&gt;"&amp;C201))-1))</f>
        <v/>
      </c>
    </row>
  </sheetData>
  <autoFilter ref="A1:M1"/>
  <conditionalFormatting sqref="M2:M201">
    <cfRule type="expression" dxfId="0" priority="1">
      <formula>AND(M2&lt;&gt;"",M2&gt;0)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Auto 1 (8-color), Auto 2 (6-color), Manual 1" sqref="B2:B201">
      <formula1>"Auto 1 (8-color),Auto 2 (6-color),Manual 1"</formula1>
    </dataValidation>
    <dataValidation type="decimal" allowBlank="1" showErrorMessage="1" errorTitle="Time expected" error="Enter a time, e.g. 7:30 AM." sqref="C2:C201">
      <formula1>0</formula1>
      <formula2>0.99999</formula2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Art pending, Screens burned, Scheduled, Printing, Done" sqref="I2:I201">
      <formula1>"Art pending,Screens burned,Scheduled,Printing,Done"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42</v>
      </c>
      <c r="B1" s="16" t="s">
        <v>43</v>
      </c>
      <c r="C1" s="16" t="s">
        <v>44</v>
      </c>
    </row>
    <row r="2" spans="1:3" x14ac:dyDescent="0.25">
      <c r="A2" s="17" t="s">
        <v>45</v>
      </c>
      <c r="B2" s="18"/>
      <c r="C2" s="18"/>
    </row>
    <row r="3" spans="1:2" x14ac:dyDescent="0.25">
      <c r="A3" t="s">
        <v>46</v>
      </c>
      <c r="B3" s="19">
        <f>ROUND((SUM('Press schedule'!$K$2:$K$201)+SUM('Press schedule'!$J$2:$J$201)),2)</f>
        <v>7.24</v>
      </c>
    </row>
    <row r="4" spans="1:2" x14ac:dyDescent="0.25">
      <c r="A4" t="s">
        <v>47</v>
      </c>
      <c r="B4" s="19">
        <f>COUNTIF('Press schedule'!$I$2:$I$201,"Art pending")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Press schedule</vt:lpstr>
      <vt:lpstr>Capacity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