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<sst xmlns="http://schemas.openxmlformats.org/spreadsheetml/2006/main" count="53" uniqueCount="48">
  <si>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Pet Bakery Inventory Log</t>
  </si>
  <si>
    <t>A free inventory log for pet bakeries: track ingredients by supplier and lot with used per batch and reorder points in Sheets or Excel.</t>
  </si>
  <si>
    <t>Quick start</t>
  </si>
  <si>
    <t>Open the Inventory tab and replace the sample rows with your own — one row per entry. Formulas fill in automatically for new rows.</t>
  </si>
  <si>
    <t>Record supplier lot or best-by for each ingredient so you can trace a batch; never use xylitol, chocolate or grapes in dog treats.</t>
  </si>
  <si>
    <t>Commercial pet treats need state feed registration and labeling in most states; check yours.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</si>
  <si>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</si>
  <si>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</si>
  <si>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</si>
  <si>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</si>
  <si>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</si>
  <si>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</si>
  <si>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</si>
  <si>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</si>
  <si>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Category</t>
  </si>
  <si>
    <t>Supplier</t>
  </si>
  <si>
    <t>On hand</t>
  </si>
  <si>
    <t>Reorder at</t>
  </si>
  <si>
    <t>Unit cost</t>
  </si>
  <si>
    <t>Retail price</t>
  </si>
  <si>
    <t>Lot / best by</t>
  </si>
  <si>
    <t>Margin</t>
  </si>
  <si>
    <t>Stock value</t>
  </si>
  <si>
    <t>Stock status</t>
  </si>
  <si>
    <t>Oat flour 25 lb</t>
  </si>
  <si>
    <t>Flours</t>
  </si>
  <si>
    <t>Bulk foods co</t>
  </si>
  <si>
    <t>L2241 / +6m</t>
  </si>
  <si>
    <t>Brown rice flour 25 lb</t>
  </si>
  <si>
    <t>L2250 / +5m</t>
  </si>
  <si>
    <t>Peanut butter (xylitol-free) 5 lb</t>
  </si>
  <si>
    <t>Proteins</t>
  </si>
  <si>
    <t>Restaurant Depot</t>
  </si>
  <si>
    <t>L8812 / +8m</t>
  </si>
  <si>
    <t>Pumpkin puree #10 can</t>
  </si>
  <si>
    <t>Produce and add-ins</t>
  </si>
  <si>
    <t>L6630 / +18m</t>
  </si>
  <si>
    <t>Carob powder 5 lb</t>
  </si>
  <si>
    <t>L2266 / +9m</t>
  </si>
  <si>
    <t>Treat bags with labels (100)</t>
  </si>
  <si>
    <t>Packaging</t>
  </si>
  <si>
    <t>Packaging co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</si>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</sst>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3</v>
      </c>
      <c r="E2" s="11">
        <v>2</v>
      </c>
      <c r="F2" s="12">
        <v>32</v>
      </c>
      <c r="G2" s="12">
        <v>0</v>
      </c>
      <c r="H2" t="s">
        <v>27</v>
      </c>
      <c r="I2" s="13">
        <f>IF($A2="","",IFERROR(((G2-F2)/G2),0))</f>
        <v>0</v>
      </c>
      <c r="J2" s="14">
        <f>IF($A2="","",(D2*F2))</f>
        <v>96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25</v>
      </c>
      <c r="C3" t="s">
        <v>26</v>
      </c>
      <c r="D3" s="11">
        <v>1</v>
      </c>
      <c r="E3" s="11">
        <v>2</v>
      </c>
      <c r="F3" s="12">
        <v>38</v>
      </c>
      <c r="G3" s="12">
        <v>0</v>
      </c>
      <c r="H3" t="s">
        <v>29</v>
      </c>
      <c r="I3" s="13">
        <f>IF($A3="","",IFERROR(((G3-F3)/G3),0))</f>
        <v>0</v>
      </c>
      <c r="J3" s="14">
        <f>IF($A3="","",(D3*F3))</f>
        <v>38</v>
      </c>
      <c r="K3" s="15" t="str">
        <f>IF($A3="","",IF((D3&lt;=E3),"Reorder","OK"))</f>
        <v>Reorder</v>
      </c>
    </row>
    <row r="4" spans="1:11" x14ac:dyDescent="0.25">
      <c r="A4" t="s">
        <v>30</v>
      </c>
      <c r="B4" t="s">
        <v>31</v>
      </c>
      <c r="C4" t="s">
        <v>32</v>
      </c>
      <c r="D4" s="11">
        <v>4</v>
      </c>
      <c r="E4" s="11">
        <v>3</v>
      </c>
      <c r="F4" s="12">
        <v>16</v>
      </c>
      <c r="G4" s="12">
        <v>0</v>
      </c>
      <c r="H4" t="s">
        <v>33</v>
      </c>
      <c r="I4" s="13">
        <f>IF($A4="","",IFERROR(((G4-F4)/G4),0))</f>
        <v>0</v>
      </c>
      <c r="J4" s="14">
        <f>IF($A4="","",(D4*F4))</f>
        <v>64</v>
      </c>
      <c r="K4" s="15" t="str">
        <f>IF($A4="","",IF((D4&lt;=E4),"Reorder","OK"))</f>
        <v>OK</v>
      </c>
    </row>
    <row r="5" spans="1:11" x14ac:dyDescent="0.25">
      <c r="A5" t="s">
        <v>34</v>
      </c>
      <c r="B5" t="s">
        <v>35</v>
      </c>
      <c r="C5" t="s">
        <v>32</v>
      </c>
      <c r="D5" s="11">
        <v>6</v>
      </c>
      <c r="E5" s="11">
        <v>4</v>
      </c>
      <c r="F5" s="12">
        <v>9</v>
      </c>
      <c r="G5" s="12">
        <v>0</v>
      </c>
      <c r="H5" t="s">
        <v>36</v>
      </c>
      <c r="I5" s="13">
        <f>IF($A5="","",IFERROR(((G5-F5)/G5),0))</f>
        <v>0</v>
      </c>
      <c r="J5" s="14">
        <f>IF($A5="","",(D5*F5))</f>
        <v>54</v>
      </c>
      <c r="K5" s="15" t="str">
        <f>IF($A5="","",IF((D5&lt;=E5),"Reorder","OK"))</f>
        <v>OK</v>
      </c>
    </row>
    <row r="6" spans="1:11" x14ac:dyDescent="0.25">
      <c r="A6" t="s">
        <v>37</v>
      </c>
      <c r="B6" t="s">
        <v>35</v>
      </c>
      <c r="C6" t="s">
        <v>26</v>
      </c>
      <c r="D6" s="11">
        <v>2</v>
      </c>
      <c r="E6" s="11">
        <v>1</v>
      </c>
      <c r="F6" s="12">
        <v>22</v>
      </c>
      <c r="G6" s="12">
        <v>0</v>
      </c>
      <c r="H6" t="s">
        <v>38</v>
      </c>
      <c r="I6" s="13">
        <f>IF($A6="","",IFERROR(((G6-F6)/G6),0))</f>
        <v>0</v>
      </c>
      <c r="J6" s="14">
        <f>IF($A6="","",(D6*F6))</f>
        <v>44</v>
      </c>
      <c r="K6" s="15" t="str">
        <f>IF($A6="","",IF((D6&lt;=E6),"Reorder","OK"))</f>
        <v>OK</v>
      </c>
    </row>
    <row r="7" spans="1:11" x14ac:dyDescent="0.25">
      <c r="A7" t="s">
        <v>39</v>
      </c>
      <c r="B7" t="s">
        <v>40</v>
      </c>
      <c r="C7" t="s">
        <v>41</v>
      </c>
      <c r="D7" s="11">
        <v>3</v>
      </c>
      <c r="E7" s="11">
        <v>2</v>
      </c>
      <c r="F7" s="12">
        <v>28</v>
      </c>
      <c r="G7" s="12">
        <v>0</v>
      </c>
      <c r="I7" s="13">
        <f>IF($A7="","",IFERROR(((G7-F7)/G7),0))</f>
        <v>0</v>
      </c>
      <c r="J7" s="14">
        <f>IF($A7="","",(D7*F7))</f>
        <v>84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Flours, Proteins, Produce and add-ins, Packaging" sqref="B2:B201">
      <formula1>"Flours,Proteins,Produce and add-ins,Packaging"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SUM('Inventory'!$J$2:$J$201)</f>
        <v>380</v>
      </c>
    </row>
    <row r="4" spans="1:2" x14ac:dyDescent="0.25">
      <c r="A4" t="s">
        <v>47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