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gister" state="visible" r:id="rId5"/>
    <sheet sheetId="3" name="Period" state="visible" r:id="rId6"/>
  </sheets>
  <calcPr calcId="171027" fullCalcOnLoad="1"/>
</workbook>
</file>

<file path=xl/sharedStrings.xml><?xml version="1.0" encoding="utf-8"?>
<sst xmlns="http://schemas.openxmlformats.org/spreadsheetml/2006/main" count="45" uniqueCount="43">
  <si>
    <t>Payroll Register</t>
  </si>
  <si>
    <t>A free payroll register spreadsheet: track gross-to-net, deductions, and YTD totals per employee in Google Sheets and Excel. For records, not filing.</t>
  </si>
  <si>
    <t>Quick start</t>
  </si>
  <si>
    <t>Open the Register tab and replace the sample rows with your own — one row per entry. Formulas fill in automatically for new rows.</t>
  </si>
  <si>
    <t>A register for checking payroll: federal and state withholding come from your payroll software or the IRS Pub 15-T tables, not from this sheet.</t>
  </si>
  <si>
    <t>Social Security (6.2%) and Medicare (1.45%) are computed on gross minus pre-tax deductions; some deductions are not FICA-exempt, so confirm with your provider.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</si>
  <si>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</si>
  <si>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</si>
  <si>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</si>
  <si>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</si>
  <si>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</si>
  <si>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</si>
  <si>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</si>
  <si>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Employee</t>
  </si>
  <si>
    <t>Pay type</t>
  </si>
  <si>
    <t>Rate</t>
  </si>
  <si>
    <t>Regular hours</t>
  </si>
  <si>
    <t>Overtime hours</t>
  </si>
  <si>
    <t>Federal withholding</t>
  </si>
  <si>
    <t>State withholding</t>
  </si>
  <si>
    <t>Pre-tax deductions</t>
  </si>
  <si>
    <t>Gross pay</t>
  </si>
  <si>
    <t>Social Security</t>
  </si>
  <si>
    <t>Medicare</t>
  </si>
  <si>
    <t>Net pay</t>
  </si>
  <si>
    <t>M. Lopez</t>
  </si>
  <si>
    <t>Hourly</t>
  </si>
  <si>
    <t>J. Kim</t>
  </si>
  <si>
    <t>A. Rivera</t>
  </si>
  <si>
    <t>Salary</t>
  </si>
  <si>
    <t>T. Brooks</t>
  </si>
  <si>
    <t>Item</t>
  </si>
  <si>
    <t>Value</t>
  </si>
  <si>
    <t>Notes</t>
  </si>
  <si>
    <t>Period</t>
  </si>
  <si>
    <t>Pay period ending</t>
  </si>
  <si>
    <t>Totals</t>
  </si>
  <si>
    <t>Total gross</t>
  </si>
  <si>
    <t>Total net</t>
  </si>
  <si>
    <t>Employer taxes</t>
  </si>
  <si>
    <t>Employer Social Security</t>
  </si>
  <si>
    <t>Employer matches employee Social Security and Medicare.</t>
  </si>
  <si>
    <t>Employer Medicare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</si>
</sst>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16" customWidth="1"/>
    <col min="5" max="5" width="17" customWidth="1"/>
    <col min="6" max="6" width="22" customWidth="1"/>
    <col min="7" max="7" width="20" customWidth="1"/>
    <col min="8" max="8" width="21" customWidth="1"/>
    <col min="9" max="9" width="14" customWidth="1"/>
    <col min="10" max="10" width="18" customWidth="1"/>
    <col min="11" max="12" width="1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s="11">
        <v>22</v>
      </c>
      <c r="D2" s="12">
        <v>80</v>
      </c>
      <c r="E2" s="12">
        <v>4</v>
      </c>
      <c r="F2" s="11">
        <v>118</v>
      </c>
      <c r="G2" s="11">
        <v>41</v>
      </c>
      <c r="H2" s="11">
        <v>60</v>
      </c>
      <c r="I2" s="13">
        <f>IF($A2="","",IF((B2="Salary"),C2,((C2*D2)+((C2*1.5)*E2))))</f>
        <v>1892</v>
      </c>
      <c r="J2" s="13">
        <f>IF($A2="","",ROUND(((I2-H2)*0.062),2))</f>
        <v>113.58</v>
      </c>
      <c r="K2" s="13">
        <f>IF($A2="","",ROUND(((I2-H2)*0.0145),2))</f>
        <v>26.56</v>
      </c>
      <c r="L2" s="13">
        <f>IF($A2="","",(((((I2-H2)-F2)-G2)-J2)-K2))</f>
        <v>1532.8600000000001</v>
      </c>
    </row>
    <row r="3" spans="1:12" x14ac:dyDescent="0.25">
      <c r="A3" t="s">
        <v>27</v>
      </c>
      <c r="B3" t="s">
        <v>26</v>
      </c>
      <c r="C3" s="11">
        <v>18.5</v>
      </c>
      <c r="D3" s="12">
        <v>72</v>
      </c>
      <c r="E3" s="12">
        <v>0</v>
      </c>
      <c r="F3" s="11">
        <v>74</v>
      </c>
      <c r="G3" s="11">
        <v>28</v>
      </c>
      <c r="H3" s="11">
        <v>0</v>
      </c>
      <c r="I3" s="13">
        <f>IF($A3="","",IF((B3="Salary"),C3,((C3*D3)+((C3*1.5)*E3))))</f>
        <v>1332</v>
      </c>
      <c r="J3" s="13">
        <f>IF($A3="","",ROUND(((I3-H3)*0.062),2))</f>
        <v>82.58</v>
      </c>
      <c r="K3" s="13">
        <f>IF($A3="","",ROUND(((I3-H3)*0.0145),2))</f>
        <v>19.31</v>
      </c>
      <c r="L3" s="13">
        <f>IF($A3="","",(((((I3-H3)-F3)-G3)-J3)-K3))</f>
        <v>1128.1100000000001</v>
      </c>
    </row>
    <row r="4" spans="1:12" x14ac:dyDescent="0.25">
      <c r="A4" t="s">
        <v>28</v>
      </c>
      <c r="B4" t="s">
        <v>29</v>
      </c>
      <c r="C4" s="11">
        <v>2500</v>
      </c>
      <c r="D4" s="12">
        <v>80</v>
      </c>
      <c r="E4" s="12">
        <v>0</v>
      </c>
      <c r="F4" s="11">
        <v>212</v>
      </c>
      <c r="G4" s="11">
        <v>88</v>
      </c>
      <c r="H4" s="11">
        <v>150</v>
      </c>
      <c r="I4" s="13">
        <f>IF($A4="","",IF((B4="Salary"),C4,((C4*D4)+((C4*1.5)*E4))))</f>
        <v>2500</v>
      </c>
      <c r="J4" s="13">
        <f>IF($A4="","",ROUND(((I4-H4)*0.062),2))</f>
        <v>145.7</v>
      </c>
      <c r="K4" s="13">
        <f>IF($A4="","",ROUND(((I4-H4)*0.0145),2))</f>
        <v>34.08</v>
      </c>
      <c r="L4" s="13">
        <f>IF($A4="","",(((((I4-H4)-F4)-G4)-J4)-K4))</f>
        <v>1870.22</v>
      </c>
    </row>
    <row r="5" spans="1:12" x14ac:dyDescent="0.25">
      <c r="A5" t="s">
        <v>30</v>
      </c>
      <c r="B5" t="s">
        <v>26</v>
      </c>
      <c r="C5" s="11">
        <v>26</v>
      </c>
      <c r="D5" s="12">
        <v>80</v>
      </c>
      <c r="E5" s="12">
        <v>6</v>
      </c>
      <c r="F5" s="11">
        <v>175</v>
      </c>
      <c r="G5" s="11">
        <v>62</v>
      </c>
      <c r="H5" s="11">
        <v>100</v>
      </c>
      <c r="I5" s="13">
        <f>IF($A5="","",IF((B5="Salary"),C5,((C5*D5)+((C5*1.5)*E5))))</f>
        <v>2314</v>
      </c>
      <c r="J5" s="13">
        <f>IF($A5="","",ROUND(((I5-H5)*0.062),2))</f>
        <v>137.27</v>
      </c>
      <c r="K5" s="13">
        <f>IF($A5="","",ROUND(((I5-H5)*0.0145),2))</f>
        <v>32.1</v>
      </c>
      <c r="L5" s="13">
        <f>IF($A5="","",(((((I5-H5)-F5)-G5)-J5)-K5))</f>
        <v>1807.63</v>
      </c>
    </row>
    <row r="6" spans="1:12" x14ac:dyDescent="0.25">
      <c r="C6" s="11"/>
      <c r="D6" s="12"/>
      <c r="E6" s="12"/>
      <c r="F6" s="11"/>
      <c r="G6" s="11"/>
      <c r="H6" s="11"/>
      <c r="I6" s="13" t="str">
        <f>IF($A6="","",IF((B6="Salary"),C6,((C6*D6)+((C6*1.5)*E6))))</f>
        <v/>
      </c>
      <c r="J6" s="13" t="str">
        <f>IF($A6="","",ROUND(((I6-H6)*0.062),2))</f>
        <v/>
      </c>
      <c r="K6" s="13" t="str">
        <f>IF($A6="","",ROUND(((I6-H6)*0.0145),2))</f>
        <v/>
      </c>
      <c r="L6" s="13" t="str">
        <f>IF($A6="","",(((((I6-H6)-F6)-G6)-J6)-K6))</f>
        <v/>
      </c>
    </row>
    <row r="7" spans="1:12" x14ac:dyDescent="0.25">
      <c r="C7" s="11"/>
      <c r="D7" s="12"/>
      <c r="E7" s="12"/>
      <c r="F7" s="11"/>
      <c r="G7" s="11"/>
      <c r="H7" s="11"/>
      <c r="I7" s="13" t="str">
        <f>IF($A7="","",IF((B7="Salary"),C7,((C7*D7)+((C7*1.5)*E7))))</f>
        <v/>
      </c>
      <c r="J7" s="13" t="str">
        <f>IF($A7="","",ROUND(((I7-H7)*0.062),2))</f>
        <v/>
      </c>
      <c r="K7" s="13" t="str">
        <f>IF($A7="","",ROUND(((I7-H7)*0.0145),2))</f>
        <v/>
      </c>
      <c r="L7" s="13" t="str">
        <f>IF($A7="","",(((((I7-H7)-F7)-G7)-J7)-K7))</f>
        <v/>
      </c>
    </row>
    <row r="8" spans="1:12" x14ac:dyDescent="0.25">
      <c r="C8" s="11"/>
      <c r="D8" s="12"/>
      <c r="E8" s="12"/>
      <c r="F8" s="11"/>
      <c r="G8" s="11"/>
      <c r="H8" s="11"/>
      <c r="I8" s="13" t="str">
        <f>IF($A8="","",IF((B8="Salary"),C8,((C8*D8)+((C8*1.5)*E8))))</f>
        <v/>
      </c>
      <c r="J8" s="13" t="str">
        <f>IF($A8="","",ROUND(((I8-H8)*0.062),2))</f>
        <v/>
      </c>
      <c r="K8" s="13" t="str">
        <f>IF($A8="","",ROUND(((I8-H8)*0.0145),2))</f>
        <v/>
      </c>
      <c r="L8" s="13" t="str">
        <f>IF($A8="","",(((((I8-H8)-F8)-G8)-J8)-K8))</f>
        <v/>
      </c>
    </row>
    <row r="9" spans="1:12" x14ac:dyDescent="0.25">
      <c r="C9" s="11"/>
      <c r="D9" s="12"/>
      <c r="E9" s="12"/>
      <c r="F9" s="11"/>
      <c r="G9" s="11"/>
      <c r="H9" s="11"/>
      <c r="I9" s="13" t="str">
        <f>IF($A9="","",IF((B9="Salary"),C9,((C9*D9)+((C9*1.5)*E9))))</f>
        <v/>
      </c>
      <c r="J9" s="13" t="str">
        <f>IF($A9="","",ROUND(((I9-H9)*0.062),2))</f>
        <v/>
      </c>
      <c r="K9" s="13" t="str">
        <f>IF($A9="","",ROUND(((I9-H9)*0.0145),2))</f>
        <v/>
      </c>
      <c r="L9" s="13" t="str">
        <f>IF($A9="","",(((((I9-H9)-F9)-G9)-J9)-K9))</f>
        <v/>
      </c>
    </row>
    <row r="10" spans="1:12" x14ac:dyDescent="0.25">
      <c r="C10" s="11"/>
      <c r="D10" s="12"/>
      <c r="E10" s="12"/>
      <c r="F10" s="11"/>
      <c r="G10" s="11"/>
      <c r="H10" s="11"/>
      <c r="I10" s="13" t="str">
        <f>IF($A10="","",IF((B10="Salary"),C10,((C10*D10)+((C10*1.5)*E10))))</f>
        <v/>
      </c>
      <c r="J10" s="13" t="str">
        <f>IF($A10="","",ROUND(((I10-H10)*0.062),2))</f>
        <v/>
      </c>
      <c r="K10" s="13" t="str">
        <f>IF($A10="","",ROUND(((I10-H10)*0.0145),2))</f>
        <v/>
      </c>
      <c r="L10" s="13" t="str">
        <f>IF($A10="","",(((((I10-H10)-F10)-G10)-J10)-K10))</f>
        <v/>
      </c>
    </row>
    <row r="11" spans="1:12" x14ac:dyDescent="0.25">
      <c r="C11" s="11"/>
      <c r="D11" s="12"/>
      <c r="E11" s="12"/>
      <c r="F11" s="11"/>
      <c r="G11" s="11"/>
      <c r="H11" s="11"/>
      <c r="I11" s="13" t="str">
        <f>IF($A11="","",IF((B11="Salary"),C11,((C11*D11)+((C11*1.5)*E11))))</f>
        <v/>
      </c>
      <c r="J11" s="13" t="str">
        <f>IF($A11="","",ROUND(((I11-H11)*0.062),2))</f>
        <v/>
      </c>
      <c r="K11" s="13" t="str">
        <f>IF($A11="","",ROUND(((I11-H11)*0.0145),2))</f>
        <v/>
      </c>
      <c r="L11" s="13" t="str">
        <f>IF($A11="","",(((((I11-H11)-F11)-G11)-J11)-K11))</f>
        <v/>
      </c>
    </row>
    <row r="12" spans="1:12" x14ac:dyDescent="0.25">
      <c r="C12" s="11"/>
      <c r="D12" s="12"/>
      <c r="E12" s="12"/>
      <c r="F12" s="11"/>
      <c r="G12" s="11"/>
      <c r="H12" s="11"/>
      <c r="I12" s="13" t="str">
        <f>IF($A12="","",IF((B12="Salary"),C12,((C12*D12)+((C12*1.5)*E12))))</f>
        <v/>
      </c>
      <c r="J12" s="13" t="str">
        <f>IF($A12="","",ROUND(((I12-H12)*0.062),2))</f>
        <v/>
      </c>
      <c r="K12" s="13" t="str">
        <f>IF($A12="","",ROUND(((I12-H12)*0.0145),2))</f>
        <v/>
      </c>
      <c r="L12" s="13" t="str">
        <f>IF($A12="","",(((((I12-H12)-F12)-G12)-J12)-K12))</f>
        <v/>
      </c>
    </row>
    <row r="13" spans="1:12" x14ac:dyDescent="0.25">
      <c r="C13" s="11"/>
      <c r="D13" s="12"/>
      <c r="E13" s="12"/>
      <c r="F13" s="11"/>
      <c r="G13" s="11"/>
      <c r="H13" s="11"/>
      <c r="I13" s="13" t="str">
        <f>IF($A13="","",IF((B13="Salary"),C13,((C13*D13)+((C13*1.5)*E13))))</f>
        <v/>
      </c>
      <c r="J13" s="13" t="str">
        <f>IF($A13="","",ROUND(((I13-H13)*0.062),2))</f>
        <v/>
      </c>
      <c r="K13" s="13" t="str">
        <f>IF($A13="","",ROUND(((I13-H13)*0.0145),2))</f>
        <v/>
      </c>
      <c r="L13" s="13" t="str">
        <f>IF($A13="","",(((((I13-H13)-F13)-G13)-J13)-K13))</f>
        <v/>
      </c>
    </row>
    <row r="14" spans="1:12" x14ac:dyDescent="0.25">
      <c r="C14" s="11"/>
      <c r="D14" s="12"/>
      <c r="E14" s="12"/>
      <c r="F14" s="11"/>
      <c r="G14" s="11"/>
      <c r="H14" s="11"/>
      <c r="I14" s="13" t="str">
        <f>IF($A14="","",IF((B14="Salary"),C14,((C14*D14)+((C14*1.5)*E14))))</f>
        <v/>
      </c>
      <c r="J14" s="13" t="str">
        <f>IF($A14="","",ROUND(((I14-H14)*0.062),2))</f>
        <v/>
      </c>
      <c r="K14" s="13" t="str">
        <f>IF($A14="","",ROUND(((I14-H14)*0.0145),2))</f>
        <v/>
      </c>
      <c r="L14" s="13" t="str">
        <f>IF($A14="","",(((((I14-H14)-F14)-G14)-J14)-K14))</f>
        <v/>
      </c>
    </row>
    <row r="15" spans="1:12" x14ac:dyDescent="0.25">
      <c r="C15" s="11"/>
      <c r="D15" s="12"/>
      <c r="E15" s="12"/>
      <c r="F15" s="11"/>
      <c r="G15" s="11"/>
      <c r="H15" s="11"/>
      <c r="I15" s="13" t="str">
        <f>IF($A15="","",IF((B15="Salary"),C15,((C15*D15)+((C15*1.5)*E15))))</f>
        <v/>
      </c>
      <c r="J15" s="13" t="str">
        <f>IF($A15="","",ROUND(((I15-H15)*0.062),2))</f>
        <v/>
      </c>
      <c r="K15" s="13" t="str">
        <f>IF($A15="","",ROUND(((I15-H15)*0.0145),2))</f>
        <v/>
      </c>
      <c r="L15" s="13" t="str">
        <f>IF($A15="","",(((((I15-H15)-F15)-G15)-J15)-K15))</f>
        <v/>
      </c>
    </row>
    <row r="16" spans="1:12" x14ac:dyDescent="0.25">
      <c r="C16" s="11"/>
      <c r="D16" s="12"/>
      <c r="E16" s="12"/>
      <c r="F16" s="11"/>
      <c r="G16" s="11"/>
      <c r="H16" s="11"/>
      <c r="I16" s="13" t="str">
        <f>IF($A16="","",IF((B16="Salary"),C16,((C16*D16)+((C16*1.5)*E16))))</f>
        <v/>
      </c>
      <c r="J16" s="13" t="str">
        <f>IF($A16="","",ROUND(((I16-H16)*0.062),2))</f>
        <v/>
      </c>
      <c r="K16" s="13" t="str">
        <f>IF($A16="","",ROUND(((I16-H16)*0.0145),2))</f>
        <v/>
      </c>
      <c r="L16" s="13" t="str">
        <f>IF($A16="","",(((((I16-H16)-F16)-G16)-J16)-K16))</f>
        <v/>
      </c>
    </row>
    <row r="17" spans="1:12" x14ac:dyDescent="0.25">
      <c r="C17" s="11"/>
      <c r="D17" s="12"/>
      <c r="E17" s="12"/>
      <c r="F17" s="11"/>
      <c r="G17" s="11"/>
      <c r="H17" s="11"/>
      <c r="I17" s="13" t="str">
        <f>IF($A17="","",IF((B17="Salary"),C17,((C17*D17)+((C17*1.5)*E17))))</f>
        <v/>
      </c>
      <c r="J17" s="13" t="str">
        <f>IF($A17="","",ROUND(((I17-H17)*0.062),2))</f>
        <v/>
      </c>
      <c r="K17" s="13" t="str">
        <f>IF($A17="","",ROUND(((I17-H17)*0.0145),2))</f>
        <v/>
      </c>
      <c r="L17" s="13" t="str">
        <f>IF($A17="","",(((((I17-H17)-F17)-G17)-J17)-K17))</f>
        <v/>
      </c>
    </row>
    <row r="18" spans="1:12" x14ac:dyDescent="0.25">
      <c r="C18" s="11"/>
      <c r="D18" s="12"/>
      <c r="E18" s="12"/>
      <c r="F18" s="11"/>
      <c r="G18" s="11"/>
      <c r="H18" s="11"/>
      <c r="I18" s="13" t="str">
        <f>IF($A18="","",IF((B18="Salary"),C18,((C18*D18)+((C18*1.5)*E18))))</f>
        <v/>
      </c>
      <c r="J18" s="13" t="str">
        <f>IF($A18="","",ROUND(((I18-H18)*0.062),2))</f>
        <v/>
      </c>
      <c r="K18" s="13" t="str">
        <f>IF($A18="","",ROUND(((I18-H18)*0.0145),2))</f>
        <v/>
      </c>
      <c r="L18" s="13" t="str">
        <f>IF($A18="","",(((((I18-H18)-F18)-G18)-J18)-K18))</f>
        <v/>
      </c>
    </row>
    <row r="19" spans="1:12" x14ac:dyDescent="0.25">
      <c r="C19" s="11"/>
      <c r="D19" s="12"/>
      <c r="E19" s="12"/>
      <c r="F19" s="11"/>
      <c r="G19" s="11"/>
      <c r="H19" s="11"/>
      <c r="I19" s="13" t="str">
        <f>IF($A19="","",IF((B19="Salary"),C19,((C19*D19)+((C19*1.5)*E19))))</f>
        <v/>
      </c>
      <c r="J19" s="13" t="str">
        <f>IF($A19="","",ROUND(((I19-H19)*0.062),2))</f>
        <v/>
      </c>
      <c r="K19" s="13" t="str">
        <f>IF($A19="","",ROUND(((I19-H19)*0.0145),2))</f>
        <v/>
      </c>
      <c r="L19" s="13" t="str">
        <f>IF($A19="","",(((((I19-H19)-F19)-G19)-J19)-K19))</f>
        <v/>
      </c>
    </row>
    <row r="20" spans="1:12" x14ac:dyDescent="0.25">
      <c r="C20" s="11"/>
      <c r="D20" s="12"/>
      <c r="E20" s="12"/>
      <c r="F20" s="11"/>
      <c r="G20" s="11"/>
      <c r="H20" s="11"/>
      <c r="I20" s="13" t="str">
        <f>IF($A20="","",IF((B20="Salary"),C20,((C20*D20)+((C20*1.5)*E20))))</f>
        <v/>
      </c>
      <c r="J20" s="13" t="str">
        <f>IF($A20="","",ROUND(((I20-H20)*0.062),2))</f>
        <v/>
      </c>
      <c r="K20" s="13" t="str">
        <f>IF($A20="","",ROUND(((I20-H20)*0.0145),2))</f>
        <v/>
      </c>
      <c r="L20" s="13" t="str">
        <f>IF($A20="","",(((((I20-H20)-F20)-G20)-J20)-K20))</f>
        <v/>
      </c>
    </row>
    <row r="21" spans="1:12" x14ac:dyDescent="0.25">
      <c r="C21" s="11"/>
      <c r="D21" s="12"/>
      <c r="E21" s="12"/>
      <c r="F21" s="11"/>
      <c r="G21" s="11"/>
      <c r="H21" s="11"/>
      <c r="I21" s="13" t="str">
        <f>IF($A21="","",IF((B21="Salary"),C21,((C21*D21)+((C21*1.5)*E21))))</f>
        <v/>
      </c>
      <c r="J21" s="13" t="str">
        <f>IF($A21="","",ROUND(((I21-H21)*0.062),2))</f>
        <v/>
      </c>
      <c r="K21" s="13" t="str">
        <f>IF($A21="","",ROUND(((I21-H21)*0.0145),2))</f>
        <v/>
      </c>
      <c r="L21" s="13" t="str">
        <f>IF($A21="","",(((((I21-H21)-F21)-G21)-J21)-K21))</f>
        <v/>
      </c>
    </row>
    <row r="22" spans="1:12" x14ac:dyDescent="0.25">
      <c r="C22" s="11"/>
      <c r="D22" s="12"/>
      <c r="E22" s="12"/>
      <c r="F22" s="11"/>
      <c r="G22" s="11"/>
      <c r="H22" s="11"/>
      <c r="I22" s="13" t="str">
        <f>IF($A22="","",IF((B22="Salary"),C22,((C22*D22)+((C22*1.5)*E22))))</f>
        <v/>
      </c>
      <c r="J22" s="13" t="str">
        <f>IF($A22="","",ROUND(((I22-H22)*0.062),2))</f>
        <v/>
      </c>
      <c r="K22" s="13" t="str">
        <f>IF($A22="","",ROUND(((I22-H22)*0.0145),2))</f>
        <v/>
      </c>
      <c r="L22" s="13" t="str">
        <f>IF($A22="","",(((((I22-H22)-F22)-G22)-J22)-K22))</f>
        <v/>
      </c>
    </row>
    <row r="23" spans="1:12" x14ac:dyDescent="0.25">
      <c r="C23" s="11"/>
      <c r="D23" s="12"/>
      <c r="E23" s="12"/>
      <c r="F23" s="11"/>
      <c r="G23" s="11"/>
      <c r="H23" s="11"/>
      <c r="I23" s="13" t="str">
        <f>IF($A23="","",IF((B23="Salary"),C23,((C23*D23)+((C23*1.5)*E23))))</f>
        <v/>
      </c>
      <c r="J23" s="13" t="str">
        <f>IF($A23="","",ROUND(((I23-H23)*0.062),2))</f>
        <v/>
      </c>
      <c r="K23" s="13" t="str">
        <f>IF($A23="","",ROUND(((I23-H23)*0.0145),2))</f>
        <v/>
      </c>
      <c r="L23" s="13" t="str">
        <f>IF($A23="","",(((((I23-H23)-F23)-G23)-J23)-K23))</f>
        <v/>
      </c>
    </row>
    <row r="24" spans="1:12" x14ac:dyDescent="0.25">
      <c r="C24" s="11"/>
      <c r="D24" s="12"/>
      <c r="E24" s="12"/>
      <c r="F24" s="11"/>
      <c r="G24" s="11"/>
      <c r="H24" s="11"/>
      <c r="I24" s="13" t="str">
        <f>IF($A24="","",IF((B24="Salary"),C24,((C24*D24)+((C24*1.5)*E24))))</f>
        <v/>
      </c>
      <c r="J24" s="13" t="str">
        <f>IF($A24="","",ROUND(((I24-H24)*0.062),2))</f>
        <v/>
      </c>
      <c r="K24" s="13" t="str">
        <f>IF($A24="","",ROUND(((I24-H24)*0.0145),2))</f>
        <v/>
      </c>
      <c r="L24" s="13" t="str">
        <f>IF($A24="","",(((((I24-H24)-F24)-G24)-J24)-K24))</f>
        <v/>
      </c>
    </row>
    <row r="25" spans="1:12" x14ac:dyDescent="0.25">
      <c r="C25" s="11"/>
      <c r="D25" s="12"/>
      <c r="E25" s="12"/>
      <c r="F25" s="11"/>
      <c r="G25" s="11"/>
      <c r="H25" s="11"/>
      <c r="I25" s="13" t="str">
        <f>IF($A25="","",IF((B25="Salary"),C25,((C25*D25)+((C25*1.5)*E25))))</f>
        <v/>
      </c>
      <c r="J25" s="13" t="str">
        <f>IF($A25="","",ROUND(((I25-H25)*0.062),2))</f>
        <v/>
      </c>
      <c r="K25" s="13" t="str">
        <f>IF($A25="","",ROUND(((I25-H25)*0.0145),2))</f>
        <v/>
      </c>
      <c r="L25" s="13" t="str">
        <f>IF($A25="","",(((((I25-H25)-F25)-G25)-J25)-K25))</f>
        <v/>
      </c>
    </row>
    <row r="26" spans="1:12" x14ac:dyDescent="0.25">
      <c r="C26" s="11"/>
      <c r="D26" s="12"/>
      <c r="E26" s="12"/>
      <c r="F26" s="11"/>
      <c r="G26" s="11"/>
      <c r="H26" s="11"/>
      <c r="I26" s="13" t="str">
        <f>IF($A26="","",IF((B26="Salary"),C26,((C26*D26)+((C26*1.5)*E26))))</f>
        <v/>
      </c>
      <c r="J26" s="13" t="str">
        <f>IF($A26="","",ROUND(((I26-H26)*0.062),2))</f>
        <v/>
      </c>
      <c r="K26" s="13" t="str">
        <f>IF($A26="","",ROUND(((I26-H26)*0.0145),2))</f>
        <v/>
      </c>
      <c r="L26" s="13" t="str">
        <f>IF($A26="","",(((((I26-H26)-F26)-G26)-J26)-K26))</f>
        <v/>
      </c>
    </row>
    <row r="27" spans="1:12" x14ac:dyDescent="0.25">
      <c r="C27" s="11"/>
      <c r="D27" s="12"/>
      <c r="E27" s="12"/>
      <c r="F27" s="11"/>
      <c r="G27" s="11"/>
      <c r="H27" s="11"/>
      <c r="I27" s="13" t="str">
        <f>IF($A27="","",IF((B27="Salary"),C27,((C27*D27)+((C27*1.5)*E27))))</f>
        <v/>
      </c>
      <c r="J27" s="13" t="str">
        <f>IF($A27="","",ROUND(((I27-H27)*0.062),2))</f>
        <v/>
      </c>
      <c r="K27" s="13" t="str">
        <f>IF($A27="","",ROUND(((I27-H27)*0.0145),2))</f>
        <v/>
      </c>
      <c r="L27" s="13" t="str">
        <f>IF($A27="","",(((((I27-H27)-F27)-G27)-J27)-K27))</f>
        <v/>
      </c>
    </row>
    <row r="28" spans="1:12" x14ac:dyDescent="0.25">
      <c r="C28" s="11"/>
      <c r="D28" s="12"/>
      <c r="E28" s="12"/>
      <c r="F28" s="11"/>
      <c r="G28" s="11"/>
      <c r="H28" s="11"/>
      <c r="I28" s="13" t="str">
        <f>IF($A28="","",IF((B28="Salary"),C28,((C28*D28)+((C28*1.5)*E28))))</f>
        <v/>
      </c>
      <c r="J28" s="13" t="str">
        <f>IF($A28="","",ROUND(((I28-H28)*0.062),2))</f>
        <v/>
      </c>
      <c r="K28" s="13" t="str">
        <f>IF($A28="","",ROUND(((I28-H28)*0.0145),2))</f>
        <v/>
      </c>
      <c r="L28" s="13" t="str">
        <f>IF($A28="","",(((((I28-H28)-F28)-G28)-J28)-K28))</f>
        <v/>
      </c>
    </row>
    <row r="29" spans="1:12" x14ac:dyDescent="0.25">
      <c r="C29" s="11"/>
      <c r="D29" s="12"/>
      <c r="E29" s="12"/>
      <c r="F29" s="11"/>
      <c r="G29" s="11"/>
      <c r="H29" s="11"/>
      <c r="I29" s="13" t="str">
        <f>IF($A29="","",IF((B29="Salary"),C29,((C29*D29)+((C29*1.5)*E29))))</f>
        <v/>
      </c>
      <c r="J29" s="13" t="str">
        <f>IF($A29="","",ROUND(((I29-H29)*0.062),2))</f>
        <v/>
      </c>
      <c r="K29" s="13" t="str">
        <f>IF($A29="","",ROUND(((I29-H29)*0.0145),2))</f>
        <v/>
      </c>
      <c r="L29" s="13" t="str">
        <f>IF($A29="","",(((((I29-H29)-F29)-G29)-J29)-K29))</f>
        <v/>
      </c>
    </row>
    <row r="30" spans="1:12" x14ac:dyDescent="0.25">
      <c r="C30" s="11"/>
      <c r="D30" s="12"/>
      <c r="E30" s="12"/>
      <c r="F30" s="11"/>
      <c r="G30" s="11"/>
      <c r="H30" s="11"/>
      <c r="I30" s="13" t="str">
        <f>IF($A30="","",IF((B30="Salary"),C30,((C30*D30)+((C30*1.5)*E30))))</f>
        <v/>
      </c>
      <c r="J30" s="13" t="str">
        <f>IF($A30="","",ROUND(((I30-H30)*0.062),2))</f>
        <v/>
      </c>
      <c r="K30" s="13" t="str">
        <f>IF($A30="","",ROUND(((I30-H30)*0.0145),2))</f>
        <v/>
      </c>
      <c r="L30" s="13" t="str">
        <f>IF($A30="","",(((((I30-H30)-F30)-G30)-J30)-K30))</f>
        <v/>
      </c>
    </row>
    <row r="31" spans="1:12" x14ac:dyDescent="0.25">
      <c r="C31" s="11"/>
      <c r="D31" s="12"/>
      <c r="E31" s="12"/>
      <c r="F31" s="11"/>
      <c r="G31" s="11"/>
      <c r="H31" s="11"/>
      <c r="I31" s="13" t="str">
        <f>IF($A31="","",IF((B31="Salary"),C31,((C31*D31)+((C31*1.5)*E31))))</f>
        <v/>
      </c>
      <c r="J31" s="13" t="str">
        <f>IF($A31="","",ROUND(((I31-H31)*0.062),2))</f>
        <v/>
      </c>
      <c r="K31" s="13" t="str">
        <f>IF($A31="","",ROUND(((I31-H31)*0.0145),2))</f>
        <v/>
      </c>
      <c r="L31" s="13" t="str">
        <f>IF($A31="","",(((((I31-H31)-F31)-G31)-J31)-K31))</f>
        <v/>
      </c>
    </row>
    <row r="32" spans="1:12" x14ac:dyDescent="0.25">
      <c r="C32" s="11"/>
      <c r="D32" s="12"/>
      <c r="E32" s="12"/>
      <c r="F32" s="11"/>
      <c r="G32" s="11"/>
      <c r="H32" s="11"/>
      <c r="I32" s="13" t="str">
        <f>IF($A32="","",IF((B32="Salary"),C32,((C32*D32)+((C32*1.5)*E32))))</f>
        <v/>
      </c>
      <c r="J32" s="13" t="str">
        <f>IF($A32="","",ROUND(((I32-H32)*0.062),2))</f>
        <v/>
      </c>
      <c r="K32" s="13" t="str">
        <f>IF($A32="","",ROUND(((I32-H32)*0.0145),2))</f>
        <v/>
      </c>
      <c r="L32" s="13" t="str">
        <f>IF($A32="","",(((((I32-H32)-F32)-G32)-J32)-K32))</f>
        <v/>
      </c>
    </row>
    <row r="33" spans="1:12" x14ac:dyDescent="0.25">
      <c r="C33" s="11"/>
      <c r="D33" s="12"/>
      <c r="E33" s="12"/>
      <c r="F33" s="11"/>
      <c r="G33" s="11"/>
      <c r="H33" s="11"/>
      <c r="I33" s="13" t="str">
        <f>IF($A33="","",IF((B33="Salary"),C33,((C33*D33)+((C33*1.5)*E33))))</f>
        <v/>
      </c>
      <c r="J33" s="13" t="str">
        <f>IF($A33="","",ROUND(((I33-H33)*0.062),2))</f>
        <v/>
      </c>
      <c r="K33" s="13" t="str">
        <f>IF($A33="","",ROUND(((I33-H33)*0.0145),2))</f>
        <v/>
      </c>
      <c r="L33" s="13" t="str">
        <f>IF($A33="","",(((((I33-H33)-F33)-G33)-J33)-K33))</f>
        <v/>
      </c>
    </row>
    <row r="34" spans="1:12" x14ac:dyDescent="0.25">
      <c r="C34" s="11"/>
      <c r="D34" s="12"/>
      <c r="E34" s="12"/>
      <c r="F34" s="11"/>
      <c r="G34" s="11"/>
      <c r="H34" s="11"/>
      <c r="I34" s="13" t="str">
        <f>IF($A34="","",IF((B34="Salary"),C34,((C34*D34)+((C34*1.5)*E34))))</f>
        <v/>
      </c>
      <c r="J34" s="13" t="str">
        <f>IF($A34="","",ROUND(((I34-H34)*0.062),2))</f>
        <v/>
      </c>
      <c r="K34" s="13" t="str">
        <f>IF($A34="","",ROUND(((I34-H34)*0.0145),2))</f>
        <v/>
      </c>
      <c r="L34" s="13" t="str">
        <f>IF($A34="","",(((((I34-H34)-F34)-G34)-J34)-K34))</f>
        <v/>
      </c>
    </row>
    <row r="35" spans="1:12" x14ac:dyDescent="0.25">
      <c r="C35" s="11"/>
      <c r="D35" s="12"/>
      <c r="E35" s="12"/>
      <c r="F35" s="11"/>
      <c r="G35" s="11"/>
      <c r="H35" s="11"/>
      <c r="I35" s="13" t="str">
        <f>IF($A35="","",IF((B35="Salary"),C35,((C35*D35)+((C35*1.5)*E35))))</f>
        <v/>
      </c>
      <c r="J35" s="13" t="str">
        <f>IF($A35="","",ROUND(((I35-H35)*0.062),2))</f>
        <v/>
      </c>
      <c r="K35" s="13" t="str">
        <f>IF($A35="","",ROUND(((I35-H35)*0.0145),2))</f>
        <v/>
      </c>
      <c r="L35" s="13" t="str">
        <f>IF($A35="","",(((((I35-H35)-F35)-G35)-J35)-K35))</f>
        <v/>
      </c>
    </row>
    <row r="36" spans="1:12" x14ac:dyDescent="0.25">
      <c r="C36" s="11"/>
      <c r="D36" s="12"/>
      <c r="E36" s="12"/>
      <c r="F36" s="11"/>
      <c r="G36" s="11"/>
      <c r="H36" s="11"/>
      <c r="I36" s="13" t="str">
        <f>IF($A36="","",IF((B36="Salary"),C36,((C36*D36)+((C36*1.5)*E36))))</f>
        <v/>
      </c>
      <c r="J36" s="13" t="str">
        <f>IF($A36="","",ROUND(((I36-H36)*0.062),2))</f>
        <v/>
      </c>
      <c r="K36" s="13" t="str">
        <f>IF($A36="","",ROUND(((I36-H36)*0.0145),2))</f>
        <v/>
      </c>
      <c r="L36" s="13" t="str">
        <f>IF($A36="","",(((((I36-H36)-F36)-G36)-J36)-K36))</f>
        <v/>
      </c>
    </row>
    <row r="37" spans="1:12" x14ac:dyDescent="0.25">
      <c r="C37" s="11"/>
      <c r="D37" s="12"/>
      <c r="E37" s="12"/>
      <c r="F37" s="11"/>
      <c r="G37" s="11"/>
      <c r="H37" s="11"/>
      <c r="I37" s="13" t="str">
        <f>IF($A37="","",IF((B37="Salary"),C37,((C37*D37)+((C37*1.5)*E37))))</f>
        <v/>
      </c>
      <c r="J37" s="13" t="str">
        <f>IF($A37="","",ROUND(((I37-H37)*0.062),2))</f>
        <v/>
      </c>
      <c r="K37" s="13" t="str">
        <f>IF($A37="","",ROUND(((I37-H37)*0.0145),2))</f>
        <v/>
      </c>
      <c r="L37" s="13" t="str">
        <f>IF($A37="","",(((((I37-H37)-F37)-G37)-J37)-K37))</f>
        <v/>
      </c>
    </row>
    <row r="38" spans="1:12" x14ac:dyDescent="0.25">
      <c r="C38" s="11"/>
      <c r="D38" s="12"/>
      <c r="E38" s="12"/>
      <c r="F38" s="11"/>
      <c r="G38" s="11"/>
      <c r="H38" s="11"/>
      <c r="I38" s="13" t="str">
        <f>IF($A38="","",IF((B38="Salary"),C38,((C38*D38)+((C38*1.5)*E38))))</f>
        <v/>
      </c>
      <c r="J38" s="13" t="str">
        <f>IF($A38="","",ROUND(((I38-H38)*0.062),2))</f>
        <v/>
      </c>
      <c r="K38" s="13" t="str">
        <f>IF($A38="","",ROUND(((I38-H38)*0.0145),2))</f>
        <v/>
      </c>
      <c r="L38" s="13" t="str">
        <f>IF($A38="","",(((((I38-H38)-F38)-G38)-J38)-K38))</f>
        <v/>
      </c>
    </row>
    <row r="39" spans="1:12" x14ac:dyDescent="0.25">
      <c r="C39" s="11"/>
      <c r="D39" s="12"/>
      <c r="E39" s="12"/>
      <c r="F39" s="11"/>
      <c r="G39" s="11"/>
      <c r="H39" s="11"/>
      <c r="I39" s="13" t="str">
        <f>IF($A39="","",IF((B39="Salary"),C39,((C39*D39)+((C39*1.5)*E39))))</f>
        <v/>
      </c>
      <c r="J39" s="13" t="str">
        <f>IF($A39="","",ROUND(((I39-H39)*0.062),2))</f>
        <v/>
      </c>
      <c r="K39" s="13" t="str">
        <f>IF($A39="","",ROUND(((I39-H39)*0.0145),2))</f>
        <v/>
      </c>
      <c r="L39" s="13" t="str">
        <f>IF($A39="","",(((((I39-H39)-F39)-G39)-J39)-K39))</f>
        <v/>
      </c>
    </row>
    <row r="40" spans="1:12" x14ac:dyDescent="0.25">
      <c r="C40" s="11"/>
      <c r="D40" s="12"/>
      <c r="E40" s="12"/>
      <c r="F40" s="11"/>
      <c r="G40" s="11"/>
      <c r="H40" s="11"/>
      <c r="I40" s="13" t="str">
        <f>IF($A40="","",IF((B40="Salary"),C40,((C40*D40)+((C40*1.5)*E40))))</f>
        <v/>
      </c>
      <c r="J40" s="13" t="str">
        <f>IF($A40="","",ROUND(((I40-H40)*0.062),2))</f>
        <v/>
      </c>
      <c r="K40" s="13" t="str">
        <f>IF($A40="","",ROUND(((I40-H40)*0.0145),2))</f>
        <v/>
      </c>
      <c r="L40" s="13" t="str">
        <f>IF($A40="","",(((((I40-H40)-F40)-G40)-J40)-K40))</f>
        <v/>
      </c>
    </row>
    <row r="41" spans="1:12" x14ac:dyDescent="0.25">
      <c r="C41" s="11"/>
      <c r="D41" s="12"/>
      <c r="E41" s="12"/>
      <c r="F41" s="11"/>
      <c r="G41" s="11"/>
      <c r="H41" s="11"/>
      <c r="I41" s="13" t="str">
        <f>IF($A41="","",IF((B41="Salary"),C41,((C41*D41)+((C41*1.5)*E41))))</f>
        <v/>
      </c>
      <c r="J41" s="13" t="str">
        <f>IF($A41="","",ROUND(((I41-H41)*0.062),2))</f>
        <v/>
      </c>
      <c r="K41" s="13" t="str">
        <f>IF($A41="","",ROUND(((I41-H41)*0.0145),2))</f>
        <v/>
      </c>
      <c r="L41" s="13" t="str">
        <f>IF($A41="","",(((((I41-H41)-F41)-G41)-J41)-K41))</f>
        <v/>
      </c>
    </row>
    <row r="42" spans="1:12" x14ac:dyDescent="0.25">
      <c r="C42" s="11"/>
      <c r="D42" s="12"/>
      <c r="E42" s="12"/>
      <c r="F42" s="11"/>
      <c r="G42" s="11"/>
      <c r="H42" s="11"/>
      <c r="I42" s="13" t="str">
        <f>IF($A42="","",IF((B42="Salary"),C42,((C42*D42)+((C42*1.5)*E42))))</f>
        <v/>
      </c>
      <c r="J42" s="13" t="str">
        <f>IF($A42="","",ROUND(((I42-H42)*0.062),2))</f>
        <v/>
      </c>
      <c r="K42" s="13" t="str">
        <f>IF($A42="","",ROUND(((I42-H42)*0.0145),2))</f>
        <v/>
      </c>
      <c r="L42" s="13" t="str">
        <f>IF($A42="","",(((((I42-H42)-F42)-G42)-J42)-K42))</f>
        <v/>
      </c>
    </row>
    <row r="43" spans="1:12" x14ac:dyDescent="0.25">
      <c r="C43" s="11"/>
      <c r="D43" s="12"/>
      <c r="E43" s="12"/>
      <c r="F43" s="11"/>
      <c r="G43" s="11"/>
      <c r="H43" s="11"/>
      <c r="I43" s="13" t="str">
        <f>IF($A43="","",IF((B43="Salary"),C43,((C43*D43)+((C43*1.5)*E43))))</f>
        <v/>
      </c>
      <c r="J43" s="13" t="str">
        <f>IF($A43="","",ROUND(((I43-H43)*0.062),2))</f>
        <v/>
      </c>
      <c r="K43" s="13" t="str">
        <f>IF($A43="","",ROUND(((I43-H43)*0.0145),2))</f>
        <v/>
      </c>
      <c r="L43" s="13" t="str">
        <f>IF($A43="","",(((((I43-H43)-F43)-G43)-J43)-K43))</f>
        <v/>
      </c>
    </row>
    <row r="44" spans="1:12" x14ac:dyDescent="0.25">
      <c r="C44" s="11"/>
      <c r="D44" s="12"/>
      <c r="E44" s="12"/>
      <c r="F44" s="11"/>
      <c r="G44" s="11"/>
      <c r="H44" s="11"/>
      <c r="I44" s="13" t="str">
        <f>IF($A44="","",IF((B44="Salary"),C44,((C44*D44)+((C44*1.5)*E44))))</f>
        <v/>
      </c>
      <c r="J44" s="13" t="str">
        <f>IF($A44="","",ROUND(((I44-H44)*0.062),2))</f>
        <v/>
      </c>
      <c r="K44" s="13" t="str">
        <f>IF($A44="","",ROUND(((I44-H44)*0.0145),2))</f>
        <v/>
      </c>
      <c r="L44" s="13" t="str">
        <f>IF($A44="","",(((((I44-H44)-F44)-G44)-J44)-K44))</f>
        <v/>
      </c>
    </row>
    <row r="45" spans="1:12" x14ac:dyDescent="0.25">
      <c r="C45" s="11"/>
      <c r="D45" s="12"/>
      <c r="E45" s="12"/>
      <c r="F45" s="11"/>
      <c r="G45" s="11"/>
      <c r="H45" s="11"/>
      <c r="I45" s="13" t="str">
        <f>IF($A45="","",IF((B45="Salary"),C45,((C45*D45)+((C45*1.5)*E45))))</f>
        <v/>
      </c>
      <c r="J45" s="13" t="str">
        <f>IF($A45="","",ROUND(((I45-H45)*0.062),2))</f>
        <v/>
      </c>
      <c r="K45" s="13" t="str">
        <f>IF($A45="","",ROUND(((I45-H45)*0.0145),2))</f>
        <v/>
      </c>
      <c r="L45" s="13" t="str">
        <f>IF($A45="","",(((((I45-H45)-F45)-G45)-J45)-K45))</f>
        <v/>
      </c>
    </row>
    <row r="46" spans="1:12" x14ac:dyDescent="0.25">
      <c r="C46" s="11"/>
      <c r="D46" s="12"/>
      <c r="E46" s="12"/>
      <c r="F46" s="11"/>
      <c r="G46" s="11"/>
      <c r="H46" s="11"/>
      <c r="I46" s="13" t="str">
        <f>IF($A46="","",IF((B46="Salary"),C46,((C46*D46)+((C46*1.5)*E46))))</f>
        <v/>
      </c>
      <c r="J46" s="13" t="str">
        <f>IF($A46="","",ROUND(((I46-H46)*0.062),2))</f>
        <v/>
      </c>
      <c r="K46" s="13" t="str">
        <f>IF($A46="","",ROUND(((I46-H46)*0.0145),2))</f>
        <v/>
      </c>
      <c r="L46" s="13" t="str">
        <f>IF($A46="","",(((((I46-H46)-F46)-G46)-J46)-K46))</f>
        <v/>
      </c>
    </row>
    <row r="47" spans="1:12" x14ac:dyDescent="0.25">
      <c r="C47" s="11"/>
      <c r="D47" s="12"/>
      <c r="E47" s="12"/>
      <c r="F47" s="11"/>
      <c r="G47" s="11"/>
      <c r="H47" s="11"/>
      <c r="I47" s="13" t="str">
        <f>IF($A47="","",IF((B47="Salary"),C47,((C47*D47)+((C47*1.5)*E47))))</f>
        <v/>
      </c>
      <c r="J47" s="13" t="str">
        <f>IF($A47="","",ROUND(((I47-H47)*0.062),2))</f>
        <v/>
      </c>
      <c r="K47" s="13" t="str">
        <f>IF($A47="","",ROUND(((I47-H47)*0.0145),2))</f>
        <v/>
      </c>
      <c r="L47" s="13" t="str">
        <f>IF($A47="","",(((((I47-H47)-F47)-G47)-J47)-K47))</f>
        <v/>
      </c>
    </row>
    <row r="48" spans="1:12" x14ac:dyDescent="0.25">
      <c r="C48" s="11"/>
      <c r="D48" s="12"/>
      <c r="E48" s="12"/>
      <c r="F48" s="11"/>
      <c r="G48" s="11"/>
      <c r="H48" s="11"/>
      <c r="I48" s="13" t="str">
        <f>IF($A48="","",IF((B48="Salary"),C48,((C48*D48)+((C48*1.5)*E48))))</f>
        <v/>
      </c>
      <c r="J48" s="13" t="str">
        <f>IF($A48="","",ROUND(((I48-H48)*0.062),2))</f>
        <v/>
      </c>
      <c r="K48" s="13" t="str">
        <f>IF($A48="","",ROUND(((I48-H48)*0.0145),2))</f>
        <v/>
      </c>
      <c r="L48" s="13" t="str">
        <f>IF($A48="","",(((((I48-H48)-F48)-G48)-J48)-K48))</f>
        <v/>
      </c>
    </row>
    <row r="49" spans="1:12" x14ac:dyDescent="0.25">
      <c r="C49" s="11"/>
      <c r="D49" s="12"/>
      <c r="E49" s="12"/>
      <c r="F49" s="11"/>
      <c r="G49" s="11"/>
      <c r="H49" s="11"/>
      <c r="I49" s="13" t="str">
        <f>IF($A49="","",IF((B49="Salary"),C49,((C49*D49)+((C49*1.5)*E49))))</f>
        <v/>
      </c>
      <c r="J49" s="13" t="str">
        <f>IF($A49="","",ROUND(((I49-H49)*0.062),2))</f>
        <v/>
      </c>
      <c r="K49" s="13" t="str">
        <f>IF($A49="","",ROUND(((I49-H49)*0.0145),2))</f>
        <v/>
      </c>
      <c r="L49" s="13" t="str">
        <f>IF($A49="","",(((((I49-H49)-F49)-G49)-J49)-K49))</f>
        <v/>
      </c>
    </row>
    <row r="50" spans="1:12" x14ac:dyDescent="0.25">
      <c r="C50" s="11"/>
      <c r="D50" s="12"/>
      <c r="E50" s="12"/>
      <c r="F50" s="11"/>
      <c r="G50" s="11"/>
      <c r="H50" s="11"/>
      <c r="I50" s="13" t="str">
        <f>IF($A50="","",IF((B50="Salary"),C50,((C50*D50)+((C50*1.5)*E50))))</f>
        <v/>
      </c>
      <c r="J50" s="13" t="str">
        <f>IF($A50="","",ROUND(((I50-H50)*0.062),2))</f>
        <v/>
      </c>
      <c r="K50" s="13" t="str">
        <f>IF($A50="","",ROUND(((I50-H50)*0.0145),2))</f>
        <v/>
      </c>
      <c r="L50" s="13" t="str">
        <f>IF($A50="","",(((((I50-H50)-F50)-G50)-J50)-K50))</f>
        <v/>
      </c>
    </row>
    <row r="51" spans="1:12" x14ac:dyDescent="0.25">
      <c r="C51" s="11"/>
      <c r="D51" s="12"/>
      <c r="E51" s="12"/>
      <c r="F51" s="11"/>
      <c r="G51" s="11"/>
      <c r="H51" s="11"/>
      <c r="I51" s="13" t="str">
        <f>IF($A51="","",IF((B51="Salary"),C51,((C51*D51)+((C51*1.5)*E51))))</f>
        <v/>
      </c>
      <c r="J51" s="13" t="str">
        <f>IF($A51="","",ROUND(((I51-H51)*0.062),2))</f>
        <v/>
      </c>
      <c r="K51" s="13" t="str">
        <f>IF($A51="","",ROUND(((I51-H51)*0.0145),2))</f>
        <v/>
      </c>
      <c r="L51" s="13" t="str">
        <f>IF($A51="","",(((((I51-H51)-F51)-G51)-J51)-K51))</f>
        <v/>
      </c>
    </row>
    <row r="52" spans="1:12" x14ac:dyDescent="0.25">
      <c r="C52" s="11"/>
      <c r="D52" s="12"/>
      <c r="E52" s="12"/>
      <c r="F52" s="11"/>
      <c r="G52" s="11"/>
      <c r="H52" s="11"/>
      <c r="I52" s="13" t="str">
        <f>IF($A52="","",IF((B52="Salary"),C52,((C52*D52)+((C52*1.5)*E52))))</f>
        <v/>
      </c>
      <c r="J52" s="13" t="str">
        <f>IF($A52="","",ROUND(((I52-H52)*0.062),2))</f>
        <v/>
      </c>
      <c r="K52" s="13" t="str">
        <f>IF($A52="","",ROUND(((I52-H52)*0.0145),2))</f>
        <v/>
      </c>
      <c r="L52" s="13" t="str">
        <f>IF($A52="","",(((((I52-H52)-F52)-G52)-J52)-K52))</f>
        <v/>
      </c>
    </row>
    <row r="53" spans="1:12" x14ac:dyDescent="0.25">
      <c r="C53" s="11"/>
      <c r="D53" s="12"/>
      <c r="E53" s="12"/>
      <c r="F53" s="11"/>
      <c r="G53" s="11"/>
      <c r="H53" s="11"/>
      <c r="I53" s="13" t="str">
        <f>IF($A53="","",IF((B53="Salary"),C53,((C53*D53)+((C53*1.5)*E53))))</f>
        <v/>
      </c>
      <c r="J53" s="13" t="str">
        <f>IF($A53="","",ROUND(((I53-H53)*0.062),2))</f>
        <v/>
      </c>
      <c r="K53" s="13" t="str">
        <f>IF($A53="","",ROUND(((I53-H53)*0.0145),2))</f>
        <v/>
      </c>
      <c r="L53" s="13" t="str">
        <f>IF($A53="","",(((((I53-H53)-F53)-G53)-J53)-K53))</f>
        <v/>
      </c>
    </row>
    <row r="54" spans="1:12" x14ac:dyDescent="0.25">
      <c r="C54" s="11"/>
      <c r="D54" s="12"/>
      <c r="E54" s="12"/>
      <c r="F54" s="11"/>
      <c r="G54" s="11"/>
      <c r="H54" s="11"/>
      <c r="I54" s="13" t="str">
        <f>IF($A54="","",IF((B54="Salary"),C54,((C54*D54)+((C54*1.5)*E54))))</f>
        <v/>
      </c>
      <c r="J54" s="13" t="str">
        <f>IF($A54="","",ROUND(((I54-H54)*0.062),2))</f>
        <v/>
      </c>
      <c r="K54" s="13" t="str">
        <f>IF($A54="","",ROUND(((I54-H54)*0.0145),2))</f>
        <v/>
      </c>
      <c r="L54" s="13" t="str">
        <f>IF($A54="","",(((((I54-H54)-F54)-G54)-J54)-K54))</f>
        <v/>
      </c>
    </row>
    <row r="55" spans="1:12" x14ac:dyDescent="0.25">
      <c r="C55" s="11"/>
      <c r="D55" s="12"/>
      <c r="E55" s="12"/>
      <c r="F55" s="11"/>
      <c r="G55" s="11"/>
      <c r="H55" s="11"/>
      <c r="I55" s="13" t="str">
        <f>IF($A55="","",IF((B55="Salary"),C55,((C55*D55)+((C55*1.5)*E55))))</f>
        <v/>
      </c>
      <c r="J55" s="13" t="str">
        <f>IF($A55="","",ROUND(((I55-H55)*0.062),2))</f>
        <v/>
      </c>
      <c r="K55" s="13" t="str">
        <f>IF($A55="","",ROUND(((I55-H55)*0.0145),2))</f>
        <v/>
      </c>
      <c r="L55" s="13" t="str">
        <f>IF($A55="","",(((((I55-H55)-F55)-G55)-J55)-K55))</f>
        <v/>
      </c>
    </row>
    <row r="56" spans="1:12" x14ac:dyDescent="0.25">
      <c r="C56" s="11"/>
      <c r="D56" s="12"/>
      <c r="E56" s="12"/>
      <c r="F56" s="11"/>
      <c r="G56" s="11"/>
      <c r="H56" s="11"/>
      <c r="I56" s="13" t="str">
        <f>IF($A56="","",IF((B56="Salary"),C56,((C56*D56)+((C56*1.5)*E56))))</f>
        <v/>
      </c>
      <c r="J56" s="13" t="str">
        <f>IF($A56="","",ROUND(((I56-H56)*0.062),2))</f>
        <v/>
      </c>
      <c r="K56" s="13" t="str">
        <f>IF($A56="","",ROUND(((I56-H56)*0.0145),2))</f>
        <v/>
      </c>
      <c r="L56" s="13" t="str">
        <f>IF($A56="","",(((((I56-H56)-F56)-G56)-J56)-K56))</f>
        <v/>
      </c>
    </row>
    <row r="57" spans="1:12" x14ac:dyDescent="0.25">
      <c r="C57" s="11"/>
      <c r="D57" s="12"/>
      <c r="E57" s="12"/>
      <c r="F57" s="11"/>
      <c r="G57" s="11"/>
      <c r="H57" s="11"/>
      <c r="I57" s="13" t="str">
        <f>IF($A57="","",IF((B57="Salary"),C57,((C57*D57)+((C57*1.5)*E57))))</f>
        <v/>
      </c>
      <c r="J57" s="13" t="str">
        <f>IF($A57="","",ROUND(((I57-H57)*0.062),2))</f>
        <v/>
      </c>
      <c r="K57" s="13" t="str">
        <f>IF($A57="","",ROUND(((I57-H57)*0.0145),2))</f>
        <v/>
      </c>
      <c r="L57" s="13" t="str">
        <f>IF($A57="","",(((((I57-H57)-F57)-G57)-J57)-K57))</f>
        <v/>
      </c>
    </row>
    <row r="58" spans="1:12" x14ac:dyDescent="0.25">
      <c r="C58" s="11"/>
      <c r="D58" s="12"/>
      <c r="E58" s="12"/>
      <c r="F58" s="11"/>
      <c r="G58" s="11"/>
      <c r="H58" s="11"/>
      <c r="I58" s="13" t="str">
        <f>IF($A58="","",IF((B58="Salary"),C58,((C58*D58)+((C58*1.5)*E58))))</f>
        <v/>
      </c>
      <c r="J58" s="13" t="str">
        <f>IF($A58="","",ROUND(((I58-H58)*0.062),2))</f>
        <v/>
      </c>
      <c r="K58" s="13" t="str">
        <f>IF($A58="","",ROUND(((I58-H58)*0.0145),2))</f>
        <v/>
      </c>
      <c r="L58" s="13" t="str">
        <f>IF($A58="","",(((((I58-H58)-F58)-G58)-J58)-K58))</f>
        <v/>
      </c>
    </row>
    <row r="59" spans="1:12" x14ac:dyDescent="0.25">
      <c r="C59" s="11"/>
      <c r="D59" s="12"/>
      <c r="E59" s="12"/>
      <c r="F59" s="11"/>
      <c r="G59" s="11"/>
      <c r="H59" s="11"/>
      <c r="I59" s="13" t="str">
        <f>IF($A59="","",IF((B59="Salary"),C59,((C59*D59)+((C59*1.5)*E59))))</f>
        <v/>
      </c>
      <c r="J59" s="13" t="str">
        <f>IF($A59="","",ROUND(((I59-H59)*0.062),2))</f>
        <v/>
      </c>
      <c r="K59" s="13" t="str">
        <f>IF($A59="","",ROUND(((I59-H59)*0.0145),2))</f>
        <v/>
      </c>
      <c r="L59" s="13" t="str">
        <f>IF($A59="","",(((((I59-H59)-F59)-G59)-J59)-K59))</f>
        <v/>
      </c>
    </row>
    <row r="60" spans="1:12" x14ac:dyDescent="0.25">
      <c r="C60" s="11"/>
      <c r="D60" s="12"/>
      <c r="E60" s="12"/>
      <c r="F60" s="11"/>
      <c r="G60" s="11"/>
      <c r="H60" s="11"/>
      <c r="I60" s="13" t="str">
        <f>IF($A60="","",IF((B60="Salary"),C60,((C60*D60)+((C60*1.5)*E60))))</f>
        <v/>
      </c>
      <c r="J60" s="13" t="str">
        <f>IF($A60="","",ROUND(((I60-H60)*0.062),2))</f>
        <v/>
      </c>
      <c r="K60" s="13" t="str">
        <f>IF($A60="","",ROUND(((I60-H60)*0.0145),2))</f>
        <v/>
      </c>
      <c r="L60" s="13" t="str">
        <f>IF($A60="","",(((((I60-H60)-F60)-G60)-J60)-K60))</f>
        <v/>
      </c>
    </row>
    <row r="61" spans="1:12" x14ac:dyDescent="0.25">
      <c r="C61" s="11"/>
      <c r="D61" s="12"/>
      <c r="E61" s="12"/>
      <c r="F61" s="11"/>
      <c r="G61" s="11"/>
      <c r="H61" s="11"/>
      <c r="I61" s="13" t="str">
        <f>IF($A61="","",IF((B61="Salary"),C61,((C61*D61)+((C61*1.5)*E61))))</f>
        <v/>
      </c>
      <c r="J61" s="13" t="str">
        <f>IF($A61="","",ROUND(((I61-H61)*0.062),2))</f>
        <v/>
      </c>
      <c r="K61" s="13" t="str">
        <f>IF($A61="","",ROUND(((I61-H61)*0.0145),2))</f>
        <v/>
      </c>
      <c r="L61" s="13" t="str">
        <f>IF($A61="","",(((((I61-H61)-F61)-G61)-J61)-K61))</f>
        <v/>
      </c>
    </row>
    <row r="62" spans="1:12" x14ac:dyDescent="0.25">
      <c r="C62" s="11"/>
      <c r="D62" s="12"/>
      <c r="E62" s="12"/>
      <c r="F62" s="11"/>
      <c r="G62" s="11"/>
      <c r="H62" s="11"/>
      <c r="I62" s="13" t="str">
        <f>IF($A62="","",IF((B62="Salary"),C62,((C62*D62)+((C62*1.5)*E62))))</f>
        <v/>
      </c>
      <c r="J62" s="13" t="str">
        <f>IF($A62="","",ROUND(((I62-H62)*0.062),2))</f>
        <v/>
      </c>
      <c r="K62" s="13" t="str">
        <f>IF($A62="","",ROUND(((I62-H62)*0.0145),2))</f>
        <v/>
      </c>
      <c r="L62" s="13" t="str">
        <f>IF($A62="","",(((((I62-H62)-F62)-G62)-J62)-K62))</f>
        <v/>
      </c>
    </row>
    <row r="63" spans="1:12" x14ac:dyDescent="0.25">
      <c r="C63" s="11"/>
      <c r="D63" s="12"/>
      <c r="E63" s="12"/>
      <c r="F63" s="11"/>
      <c r="G63" s="11"/>
      <c r="H63" s="11"/>
      <c r="I63" s="13" t="str">
        <f>IF($A63="","",IF((B63="Salary"),C63,((C63*D63)+((C63*1.5)*E63))))</f>
        <v/>
      </c>
      <c r="J63" s="13" t="str">
        <f>IF($A63="","",ROUND(((I63-H63)*0.062),2))</f>
        <v/>
      </c>
      <c r="K63" s="13" t="str">
        <f>IF($A63="","",ROUND(((I63-H63)*0.0145),2))</f>
        <v/>
      </c>
      <c r="L63" s="13" t="str">
        <f>IF($A63="","",(((((I63-H63)-F63)-G63)-J63)-K63))</f>
        <v/>
      </c>
    </row>
    <row r="64" spans="1:12" x14ac:dyDescent="0.25">
      <c r="C64" s="11"/>
      <c r="D64" s="12"/>
      <c r="E64" s="12"/>
      <c r="F64" s="11"/>
      <c r="G64" s="11"/>
      <c r="H64" s="11"/>
      <c r="I64" s="13" t="str">
        <f>IF($A64="","",IF((B64="Salary"),C64,((C64*D64)+((C64*1.5)*E64))))</f>
        <v/>
      </c>
      <c r="J64" s="13" t="str">
        <f>IF($A64="","",ROUND(((I64-H64)*0.062),2))</f>
        <v/>
      </c>
      <c r="K64" s="13" t="str">
        <f>IF($A64="","",ROUND(((I64-H64)*0.0145),2))</f>
        <v/>
      </c>
      <c r="L64" s="13" t="str">
        <f>IF($A64="","",(((((I64-H64)-F64)-G64)-J64)-K64))</f>
        <v/>
      </c>
    </row>
    <row r="65" spans="1:12" x14ac:dyDescent="0.25">
      <c r="C65" s="11"/>
      <c r="D65" s="12"/>
      <c r="E65" s="12"/>
      <c r="F65" s="11"/>
      <c r="G65" s="11"/>
      <c r="H65" s="11"/>
      <c r="I65" s="13" t="str">
        <f>IF($A65="","",IF((B65="Salary"),C65,((C65*D65)+((C65*1.5)*E65))))</f>
        <v/>
      </c>
      <c r="J65" s="13" t="str">
        <f>IF($A65="","",ROUND(((I65-H65)*0.062),2))</f>
        <v/>
      </c>
      <c r="K65" s="13" t="str">
        <f>IF($A65="","",ROUND(((I65-H65)*0.0145),2))</f>
        <v/>
      </c>
      <c r="L65" s="13" t="str">
        <f>IF($A65="","",(((((I65-H65)-F65)-G65)-J65)-K65))</f>
        <v/>
      </c>
    </row>
    <row r="66" spans="1:12" x14ac:dyDescent="0.25">
      <c r="C66" s="11"/>
      <c r="D66" s="12"/>
      <c r="E66" s="12"/>
      <c r="F66" s="11"/>
      <c r="G66" s="11"/>
      <c r="H66" s="11"/>
      <c r="I66" s="13" t="str">
        <f>IF($A66="","",IF((B66="Salary"),C66,((C66*D66)+((C66*1.5)*E66))))</f>
        <v/>
      </c>
      <c r="J66" s="13" t="str">
        <f>IF($A66="","",ROUND(((I66-H66)*0.062),2))</f>
        <v/>
      </c>
      <c r="K66" s="13" t="str">
        <f>IF($A66="","",ROUND(((I66-H66)*0.0145),2))</f>
        <v/>
      </c>
      <c r="L66" s="13" t="str">
        <f>IF($A66="","",(((((I66-H66)-F66)-G66)-J66)-K66))</f>
        <v/>
      </c>
    </row>
    <row r="67" spans="1:12" x14ac:dyDescent="0.25">
      <c r="C67" s="11"/>
      <c r="D67" s="12"/>
      <c r="E67" s="12"/>
      <c r="F67" s="11"/>
      <c r="G67" s="11"/>
      <c r="H67" s="11"/>
      <c r="I67" s="13" t="str">
        <f>IF($A67="","",IF((B67="Salary"),C67,((C67*D67)+((C67*1.5)*E67))))</f>
        <v/>
      </c>
      <c r="J67" s="13" t="str">
        <f>IF($A67="","",ROUND(((I67-H67)*0.062),2))</f>
        <v/>
      </c>
      <c r="K67" s="13" t="str">
        <f>IF($A67="","",ROUND(((I67-H67)*0.0145),2))</f>
        <v/>
      </c>
      <c r="L67" s="13" t="str">
        <f>IF($A67="","",(((((I67-H67)-F67)-G67)-J67)-K67))</f>
        <v/>
      </c>
    </row>
    <row r="68" spans="1:12" x14ac:dyDescent="0.25">
      <c r="C68" s="11"/>
      <c r="D68" s="12"/>
      <c r="E68" s="12"/>
      <c r="F68" s="11"/>
      <c r="G68" s="11"/>
      <c r="H68" s="11"/>
      <c r="I68" s="13" t="str">
        <f>IF($A68="","",IF((B68="Salary"),C68,((C68*D68)+((C68*1.5)*E68))))</f>
        <v/>
      </c>
      <c r="J68" s="13" t="str">
        <f>IF($A68="","",ROUND(((I68-H68)*0.062),2))</f>
        <v/>
      </c>
      <c r="K68" s="13" t="str">
        <f>IF($A68="","",ROUND(((I68-H68)*0.0145),2))</f>
        <v/>
      </c>
      <c r="L68" s="13" t="str">
        <f>IF($A68="","",(((((I68-H68)-F68)-G68)-J68)-K68))</f>
        <v/>
      </c>
    </row>
    <row r="69" spans="1:12" x14ac:dyDescent="0.25">
      <c r="C69" s="11"/>
      <c r="D69" s="12"/>
      <c r="E69" s="12"/>
      <c r="F69" s="11"/>
      <c r="G69" s="11"/>
      <c r="H69" s="11"/>
      <c r="I69" s="13" t="str">
        <f>IF($A69="","",IF((B69="Salary"),C69,((C69*D69)+((C69*1.5)*E69))))</f>
        <v/>
      </c>
      <c r="J69" s="13" t="str">
        <f>IF($A69="","",ROUND(((I69-H69)*0.062),2))</f>
        <v/>
      </c>
      <c r="K69" s="13" t="str">
        <f>IF($A69="","",ROUND(((I69-H69)*0.0145),2))</f>
        <v/>
      </c>
      <c r="L69" s="13" t="str">
        <f>IF($A69="","",(((((I69-H69)-F69)-G69)-J69)-K69))</f>
        <v/>
      </c>
    </row>
    <row r="70" spans="1:12" x14ac:dyDescent="0.25">
      <c r="C70" s="11"/>
      <c r="D70" s="12"/>
      <c r="E70" s="12"/>
      <c r="F70" s="11"/>
      <c r="G70" s="11"/>
      <c r="H70" s="11"/>
      <c r="I70" s="13" t="str">
        <f>IF($A70="","",IF((B70="Salary"),C70,((C70*D70)+((C70*1.5)*E70))))</f>
        <v/>
      </c>
      <c r="J70" s="13" t="str">
        <f>IF($A70="","",ROUND(((I70-H70)*0.062),2))</f>
        <v/>
      </c>
      <c r="K70" s="13" t="str">
        <f>IF($A70="","",ROUND(((I70-H70)*0.0145),2))</f>
        <v/>
      </c>
      <c r="L70" s="13" t="str">
        <f>IF($A70="","",(((((I70-H70)-F70)-G70)-J70)-K70))</f>
        <v/>
      </c>
    </row>
    <row r="71" spans="1:12" x14ac:dyDescent="0.25">
      <c r="C71" s="11"/>
      <c r="D71" s="12"/>
      <c r="E71" s="12"/>
      <c r="F71" s="11"/>
      <c r="G71" s="11"/>
      <c r="H71" s="11"/>
      <c r="I71" s="13" t="str">
        <f>IF($A71="","",IF((B71="Salary"),C71,((C71*D71)+((C71*1.5)*E71))))</f>
        <v/>
      </c>
      <c r="J71" s="13" t="str">
        <f>IF($A71="","",ROUND(((I71-H71)*0.062),2))</f>
        <v/>
      </c>
      <c r="K71" s="13" t="str">
        <f>IF($A71="","",ROUND(((I71-H71)*0.0145),2))</f>
        <v/>
      </c>
      <c r="L71" s="13" t="str">
        <f>IF($A71="","",(((((I71-H71)-F71)-G71)-J71)-K71))</f>
        <v/>
      </c>
    </row>
    <row r="72" spans="1:12" x14ac:dyDescent="0.25">
      <c r="C72" s="11"/>
      <c r="D72" s="12"/>
      <c r="E72" s="12"/>
      <c r="F72" s="11"/>
      <c r="G72" s="11"/>
      <c r="H72" s="11"/>
      <c r="I72" s="13" t="str">
        <f>IF($A72="","",IF((B72="Salary"),C72,((C72*D72)+((C72*1.5)*E72))))</f>
        <v/>
      </c>
      <c r="J72" s="13" t="str">
        <f>IF($A72="","",ROUND(((I72-H72)*0.062),2))</f>
        <v/>
      </c>
      <c r="K72" s="13" t="str">
        <f>IF($A72="","",ROUND(((I72-H72)*0.0145),2))</f>
        <v/>
      </c>
      <c r="L72" s="13" t="str">
        <f>IF($A72="","",(((((I72-H72)-F72)-G72)-J72)-K72))</f>
        <v/>
      </c>
    </row>
    <row r="73" spans="1:12" x14ac:dyDescent="0.25">
      <c r="C73" s="11"/>
      <c r="D73" s="12"/>
      <c r="E73" s="12"/>
      <c r="F73" s="11"/>
      <c r="G73" s="11"/>
      <c r="H73" s="11"/>
      <c r="I73" s="13" t="str">
        <f>IF($A73="","",IF((B73="Salary"),C73,((C73*D73)+((C73*1.5)*E73))))</f>
        <v/>
      </c>
      <c r="J73" s="13" t="str">
        <f>IF($A73="","",ROUND(((I73-H73)*0.062),2))</f>
        <v/>
      </c>
      <c r="K73" s="13" t="str">
        <f>IF($A73="","",ROUND(((I73-H73)*0.0145),2))</f>
        <v/>
      </c>
      <c r="L73" s="13" t="str">
        <f>IF($A73="","",(((((I73-H73)-F73)-G73)-J73)-K73))</f>
        <v/>
      </c>
    </row>
    <row r="74" spans="1:12" x14ac:dyDescent="0.25">
      <c r="C74" s="11"/>
      <c r="D74" s="12"/>
      <c r="E74" s="12"/>
      <c r="F74" s="11"/>
      <c r="G74" s="11"/>
      <c r="H74" s="11"/>
      <c r="I74" s="13" t="str">
        <f>IF($A74="","",IF((B74="Salary"),C74,((C74*D74)+((C74*1.5)*E74))))</f>
        <v/>
      </c>
      <c r="J74" s="13" t="str">
        <f>IF($A74="","",ROUND(((I74-H74)*0.062),2))</f>
        <v/>
      </c>
      <c r="K74" s="13" t="str">
        <f>IF($A74="","",ROUND(((I74-H74)*0.0145),2))</f>
        <v/>
      </c>
      <c r="L74" s="13" t="str">
        <f>IF($A74="","",(((((I74-H74)-F74)-G74)-J74)-K74))</f>
        <v/>
      </c>
    </row>
    <row r="75" spans="1:12" x14ac:dyDescent="0.25">
      <c r="C75" s="11"/>
      <c r="D75" s="12"/>
      <c r="E75" s="12"/>
      <c r="F75" s="11"/>
      <c r="G75" s="11"/>
      <c r="H75" s="11"/>
      <c r="I75" s="13" t="str">
        <f>IF($A75="","",IF((B75="Salary"),C75,((C75*D75)+((C75*1.5)*E75))))</f>
        <v/>
      </c>
      <c r="J75" s="13" t="str">
        <f>IF($A75="","",ROUND(((I75-H75)*0.062),2))</f>
        <v/>
      </c>
      <c r="K75" s="13" t="str">
        <f>IF($A75="","",ROUND(((I75-H75)*0.0145),2))</f>
        <v/>
      </c>
      <c r="L75" s="13" t="str">
        <f>IF($A75="","",(((((I75-H75)-F75)-G75)-J75)-K75))</f>
        <v/>
      </c>
    </row>
    <row r="76" spans="1:12" x14ac:dyDescent="0.25">
      <c r="C76" s="11"/>
      <c r="D76" s="12"/>
      <c r="E76" s="12"/>
      <c r="F76" s="11"/>
      <c r="G76" s="11"/>
      <c r="H76" s="11"/>
      <c r="I76" s="13" t="str">
        <f>IF($A76="","",IF((B76="Salary"),C76,((C76*D76)+((C76*1.5)*E76))))</f>
        <v/>
      </c>
      <c r="J76" s="13" t="str">
        <f>IF($A76="","",ROUND(((I76-H76)*0.062),2))</f>
        <v/>
      </c>
      <c r="K76" s="13" t="str">
        <f>IF($A76="","",ROUND(((I76-H76)*0.0145),2))</f>
        <v/>
      </c>
      <c r="L76" s="13" t="str">
        <f>IF($A76="","",(((((I76-H76)-F76)-G76)-J76)-K76))</f>
        <v/>
      </c>
    </row>
    <row r="77" spans="1:12" x14ac:dyDescent="0.25">
      <c r="C77" s="11"/>
      <c r="D77" s="12"/>
      <c r="E77" s="12"/>
      <c r="F77" s="11"/>
      <c r="G77" s="11"/>
      <c r="H77" s="11"/>
      <c r="I77" s="13" t="str">
        <f>IF($A77="","",IF((B77="Salary"),C77,((C77*D77)+((C77*1.5)*E77))))</f>
        <v/>
      </c>
      <c r="J77" s="13" t="str">
        <f>IF($A77="","",ROUND(((I77-H77)*0.062),2))</f>
        <v/>
      </c>
      <c r="K77" s="13" t="str">
        <f>IF($A77="","",ROUND(((I77-H77)*0.0145),2))</f>
        <v/>
      </c>
      <c r="L77" s="13" t="str">
        <f>IF($A77="","",(((((I77-H77)-F77)-G77)-J77)-K77))</f>
        <v/>
      </c>
    </row>
    <row r="78" spans="1:12" x14ac:dyDescent="0.25">
      <c r="C78" s="11"/>
      <c r="D78" s="12"/>
      <c r="E78" s="12"/>
      <c r="F78" s="11"/>
      <c r="G78" s="11"/>
      <c r="H78" s="11"/>
      <c r="I78" s="13" t="str">
        <f>IF($A78="","",IF((B78="Salary"),C78,((C78*D78)+((C78*1.5)*E78))))</f>
        <v/>
      </c>
      <c r="J78" s="13" t="str">
        <f>IF($A78="","",ROUND(((I78-H78)*0.062),2))</f>
        <v/>
      </c>
      <c r="K78" s="13" t="str">
        <f>IF($A78="","",ROUND(((I78-H78)*0.0145),2))</f>
        <v/>
      </c>
      <c r="L78" s="13" t="str">
        <f>IF($A78="","",(((((I78-H78)-F78)-G78)-J78)-K78))</f>
        <v/>
      </c>
    </row>
    <row r="79" spans="1:12" x14ac:dyDescent="0.25">
      <c r="C79" s="11"/>
      <c r="D79" s="12"/>
      <c r="E79" s="12"/>
      <c r="F79" s="11"/>
      <c r="G79" s="11"/>
      <c r="H79" s="11"/>
      <c r="I79" s="13" t="str">
        <f>IF($A79="","",IF((B79="Salary"),C79,((C79*D79)+((C79*1.5)*E79))))</f>
        <v/>
      </c>
      <c r="J79" s="13" t="str">
        <f>IF($A79="","",ROUND(((I79-H79)*0.062),2))</f>
        <v/>
      </c>
      <c r="K79" s="13" t="str">
        <f>IF($A79="","",ROUND(((I79-H79)*0.0145),2))</f>
        <v/>
      </c>
      <c r="L79" s="13" t="str">
        <f>IF($A79="","",(((((I79-H79)-F79)-G79)-J79)-K79))</f>
        <v/>
      </c>
    </row>
    <row r="80" spans="1:12" x14ac:dyDescent="0.25">
      <c r="C80" s="11"/>
      <c r="D80" s="12"/>
      <c r="E80" s="12"/>
      <c r="F80" s="11"/>
      <c r="G80" s="11"/>
      <c r="H80" s="11"/>
      <c r="I80" s="13" t="str">
        <f>IF($A80="","",IF((B80="Salary"),C80,((C80*D80)+((C80*1.5)*E80))))</f>
        <v/>
      </c>
      <c r="J80" s="13" t="str">
        <f>IF($A80="","",ROUND(((I80-H80)*0.062),2))</f>
        <v/>
      </c>
      <c r="K80" s="13" t="str">
        <f>IF($A80="","",ROUND(((I80-H80)*0.0145),2))</f>
        <v/>
      </c>
      <c r="L80" s="13" t="str">
        <f>IF($A80="","",(((((I80-H80)-F80)-G80)-J80)-K80))</f>
        <v/>
      </c>
    </row>
    <row r="81" spans="1:12" x14ac:dyDescent="0.25">
      <c r="C81" s="11"/>
      <c r="D81" s="12"/>
      <c r="E81" s="12"/>
      <c r="F81" s="11"/>
      <c r="G81" s="11"/>
      <c r="H81" s="11"/>
      <c r="I81" s="13" t="str">
        <f>IF($A81="","",IF((B81="Salary"),C81,((C81*D81)+((C81*1.5)*E81))))</f>
        <v/>
      </c>
      <c r="J81" s="13" t="str">
        <f>IF($A81="","",ROUND(((I81-H81)*0.062),2))</f>
        <v/>
      </c>
      <c r="K81" s="13" t="str">
        <f>IF($A81="","",ROUND(((I81-H81)*0.0145),2))</f>
        <v/>
      </c>
      <c r="L81" s="13" t="str">
        <f>IF($A81="","",(((((I81-H81)-F81)-G81)-J81)-K81))</f>
        <v/>
      </c>
    </row>
    <row r="82" spans="1:12" x14ac:dyDescent="0.25">
      <c r="C82" s="11"/>
      <c r="D82" s="12"/>
      <c r="E82" s="12"/>
      <c r="F82" s="11"/>
      <c r="G82" s="11"/>
      <c r="H82" s="11"/>
      <c r="I82" s="13" t="str">
        <f>IF($A82="","",IF((B82="Salary"),C82,((C82*D82)+((C82*1.5)*E82))))</f>
        <v/>
      </c>
      <c r="J82" s="13" t="str">
        <f>IF($A82="","",ROUND(((I82-H82)*0.062),2))</f>
        <v/>
      </c>
      <c r="K82" s="13" t="str">
        <f>IF($A82="","",ROUND(((I82-H82)*0.0145),2))</f>
        <v/>
      </c>
      <c r="L82" s="13" t="str">
        <f>IF($A82="","",(((((I82-H82)-F82)-G82)-J82)-K82))</f>
        <v/>
      </c>
    </row>
    <row r="83" spans="1:12" x14ac:dyDescent="0.25">
      <c r="C83" s="11"/>
      <c r="D83" s="12"/>
      <c r="E83" s="12"/>
      <c r="F83" s="11"/>
      <c r="G83" s="11"/>
      <c r="H83" s="11"/>
      <c r="I83" s="13" t="str">
        <f>IF($A83="","",IF((B83="Salary"),C83,((C83*D83)+((C83*1.5)*E83))))</f>
        <v/>
      </c>
      <c r="J83" s="13" t="str">
        <f>IF($A83="","",ROUND(((I83-H83)*0.062),2))</f>
        <v/>
      </c>
      <c r="K83" s="13" t="str">
        <f>IF($A83="","",ROUND(((I83-H83)*0.0145),2))</f>
        <v/>
      </c>
      <c r="L83" s="13" t="str">
        <f>IF($A83="","",(((((I83-H83)-F83)-G83)-J83)-K83))</f>
        <v/>
      </c>
    </row>
    <row r="84" spans="1:12" x14ac:dyDescent="0.25">
      <c r="C84" s="11"/>
      <c r="D84" s="12"/>
      <c r="E84" s="12"/>
      <c r="F84" s="11"/>
      <c r="G84" s="11"/>
      <c r="H84" s="11"/>
      <c r="I84" s="13" t="str">
        <f>IF($A84="","",IF((B84="Salary"),C84,((C84*D84)+((C84*1.5)*E84))))</f>
        <v/>
      </c>
      <c r="J84" s="13" t="str">
        <f>IF($A84="","",ROUND(((I84-H84)*0.062),2))</f>
        <v/>
      </c>
      <c r="K84" s="13" t="str">
        <f>IF($A84="","",ROUND(((I84-H84)*0.0145),2))</f>
        <v/>
      </c>
      <c r="L84" s="13" t="str">
        <f>IF($A84="","",(((((I84-H84)-F84)-G84)-J84)-K84))</f>
        <v/>
      </c>
    </row>
    <row r="85" spans="1:12" x14ac:dyDescent="0.25">
      <c r="C85" s="11"/>
      <c r="D85" s="12"/>
      <c r="E85" s="12"/>
      <c r="F85" s="11"/>
      <c r="G85" s="11"/>
      <c r="H85" s="11"/>
      <c r="I85" s="13" t="str">
        <f>IF($A85="","",IF((B85="Salary"),C85,((C85*D85)+((C85*1.5)*E85))))</f>
        <v/>
      </c>
      <c r="J85" s="13" t="str">
        <f>IF($A85="","",ROUND(((I85-H85)*0.062),2))</f>
        <v/>
      </c>
      <c r="K85" s="13" t="str">
        <f>IF($A85="","",ROUND(((I85-H85)*0.0145),2))</f>
        <v/>
      </c>
      <c r="L85" s="13" t="str">
        <f>IF($A85="","",(((((I85-H85)-F85)-G85)-J85)-K85))</f>
        <v/>
      </c>
    </row>
    <row r="86" spans="1:12" x14ac:dyDescent="0.25">
      <c r="C86" s="11"/>
      <c r="D86" s="12"/>
      <c r="E86" s="12"/>
      <c r="F86" s="11"/>
      <c r="G86" s="11"/>
      <c r="H86" s="11"/>
      <c r="I86" s="13" t="str">
        <f>IF($A86="","",IF((B86="Salary"),C86,((C86*D86)+((C86*1.5)*E86))))</f>
        <v/>
      </c>
      <c r="J86" s="13" t="str">
        <f>IF($A86="","",ROUND(((I86-H86)*0.062),2))</f>
        <v/>
      </c>
      <c r="K86" s="13" t="str">
        <f>IF($A86="","",ROUND(((I86-H86)*0.0145),2))</f>
        <v/>
      </c>
      <c r="L86" s="13" t="str">
        <f>IF($A86="","",(((((I86-H86)-F86)-G86)-J86)-K86))</f>
        <v/>
      </c>
    </row>
    <row r="87" spans="1:12" x14ac:dyDescent="0.25">
      <c r="C87" s="11"/>
      <c r="D87" s="12"/>
      <c r="E87" s="12"/>
      <c r="F87" s="11"/>
      <c r="G87" s="11"/>
      <c r="H87" s="11"/>
      <c r="I87" s="13" t="str">
        <f>IF($A87="","",IF((B87="Salary"),C87,((C87*D87)+((C87*1.5)*E87))))</f>
        <v/>
      </c>
      <c r="J87" s="13" t="str">
        <f>IF($A87="","",ROUND(((I87-H87)*0.062),2))</f>
        <v/>
      </c>
      <c r="K87" s="13" t="str">
        <f>IF($A87="","",ROUND(((I87-H87)*0.0145),2))</f>
        <v/>
      </c>
      <c r="L87" s="13" t="str">
        <f>IF($A87="","",(((((I87-H87)-F87)-G87)-J87)-K87))</f>
        <v/>
      </c>
    </row>
    <row r="88" spans="1:12" x14ac:dyDescent="0.25">
      <c r="C88" s="11"/>
      <c r="D88" s="12"/>
      <c r="E88" s="12"/>
      <c r="F88" s="11"/>
      <c r="G88" s="11"/>
      <c r="H88" s="11"/>
      <c r="I88" s="13" t="str">
        <f>IF($A88="","",IF((B88="Salary"),C88,((C88*D88)+((C88*1.5)*E88))))</f>
        <v/>
      </c>
      <c r="J88" s="13" t="str">
        <f>IF($A88="","",ROUND(((I88-H88)*0.062),2))</f>
        <v/>
      </c>
      <c r="K88" s="13" t="str">
        <f>IF($A88="","",ROUND(((I88-H88)*0.0145),2))</f>
        <v/>
      </c>
      <c r="L88" s="13" t="str">
        <f>IF($A88="","",(((((I88-H88)-F88)-G88)-J88)-K88))</f>
        <v/>
      </c>
    </row>
    <row r="89" spans="1:12" x14ac:dyDescent="0.25">
      <c r="C89" s="11"/>
      <c r="D89" s="12"/>
      <c r="E89" s="12"/>
      <c r="F89" s="11"/>
      <c r="G89" s="11"/>
      <c r="H89" s="11"/>
      <c r="I89" s="13" t="str">
        <f>IF($A89="","",IF((B89="Salary"),C89,((C89*D89)+((C89*1.5)*E89))))</f>
        <v/>
      </c>
      <c r="J89" s="13" t="str">
        <f>IF($A89="","",ROUND(((I89-H89)*0.062),2))</f>
        <v/>
      </c>
      <c r="K89" s="13" t="str">
        <f>IF($A89="","",ROUND(((I89-H89)*0.0145),2))</f>
        <v/>
      </c>
      <c r="L89" s="13" t="str">
        <f>IF($A89="","",(((((I89-H89)-F89)-G89)-J89)-K89))</f>
        <v/>
      </c>
    </row>
    <row r="90" spans="1:12" x14ac:dyDescent="0.25">
      <c r="C90" s="11"/>
      <c r="D90" s="12"/>
      <c r="E90" s="12"/>
      <c r="F90" s="11"/>
      <c r="G90" s="11"/>
      <c r="H90" s="11"/>
      <c r="I90" s="13" t="str">
        <f>IF($A90="","",IF((B90="Salary"),C90,((C90*D90)+((C90*1.5)*E90))))</f>
        <v/>
      </c>
      <c r="J90" s="13" t="str">
        <f>IF($A90="","",ROUND(((I90-H90)*0.062),2))</f>
        <v/>
      </c>
      <c r="K90" s="13" t="str">
        <f>IF($A90="","",ROUND(((I90-H90)*0.0145),2))</f>
        <v/>
      </c>
      <c r="L90" s="13" t="str">
        <f>IF($A90="","",(((((I90-H90)-F90)-G90)-J90)-K90))</f>
        <v/>
      </c>
    </row>
    <row r="91" spans="1:12" x14ac:dyDescent="0.25">
      <c r="C91" s="11"/>
      <c r="D91" s="12"/>
      <c r="E91" s="12"/>
      <c r="F91" s="11"/>
      <c r="G91" s="11"/>
      <c r="H91" s="11"/>
      <c r="I91" s="13" t="str">
        <f>IF($A91="","",IF((B91="Salary"),C91,((C91*D91)+((C91*1.5)*E91))))</f>
        <v/>
      </c>
      <c r="J91" s="13" t="str">
        <f>IF($A91="","",ROUND(((I91-H91)*0.062),2))</f>
        <v/>
      </c>
      <c r="K91" s="13" t="str">
        <f>IF($A91="","",ROUND(((I91-H91)*0.0145),2))</f>
        <v/>
      </c>
      <c r="L91" s="13" t="str">
        <f>IF($A91="","",(((((I91-H91)-F91)-G91)-J91)-K91))</f>
        <v/>
      </c>
    </row>
    <row r="92" spans="1:12" x14ac:dyDescent="0.25">
      <c r="C92" s="11"/>
      <c r="D92" s="12"/>
      <c r="E92" s="12"/>
      <c r="F92" s="11"/>
      <c r="G92" s="11"/>
      <c r="H92" s="11"/>
      <c r="I92" s="13" t="str">
        <f>IF($A92="","",IF((B92="Salary"),C92,((C92*D92)+((C92*1.5)*E92))))</f>
        <v/>
      </c>
      <c r="J92" s="13" t="str">
        <f>IF($A92="","",ROUND(((I92-H92)*0.062),2))</f>
        <v/>
      </c>
      <c r="K92" s="13" t="str">
        <f>IF($A92="","",ROUND(((I92-H92)*0.0145),2))</f>
        <v/>
      </c>
      <c r="L92" s="13" t="str">
        <f>IF($A92="","",(((((I92-H92)-F92)-G92)-J92)-K92))</f>
        <v/>
      </c>
    </row>
    <row r="93" spans="1:12" x14ac:dyDescent="0.25">
      <c r="C93" s="11"/>
      <c r="D93" s="12"/>
      <c r="E93" s="12"/>
      <c r="F93" s="11"/>
      <c r="G93" s="11"/>
      <c r="H93" s="11"/>
      <c r="I93" s="13" t="str">
        <f>IF($A93="","",IF((B93="Salary"),C93,((C93*D93)+((C93*1.5)*E93))))</f>
        <v/>
      </c>
      <c r="J93" s="13" t="str">
        <f>IF($A93="","",ROUND(((I93-H93)*0.062),2))</f>
        <v/>
      </c>
      <c r="K93" s="13" t="str">
        <f>IF($A93="","",ROUND(((I93-H93)*0.0145),2))</f>
        <v/>
      </c>
      <c r="L93" s="13" t="str">
        <f>IF($A93="","",(((((I93-H93)-F93)-G93)-J93)-K93))</f>
        <v/>
      </c>
    </row>
    <row r="94" spans="1:12" x14ac:dyDescent="0.25">
      <c r="C94" s="11"/>
      <c r="D94" s="12"/>
      <c r="E94" s="12"/>
      <c r="F94" s="11"/>
      <c r="G94" s="11"/>
      <c r="H94" s="11"/>
      <c r="I94" s="13" t="str">
        <f>IF($A94="","",IF((B94="Salary"),C94,((C94*D94)+((C94*1.5)*E94))))</f>
        <v/>
      </c>
      <c r="J94" s="13" t="str">
        <f>IF($A94="","",ROUND(((I94-H94)*0.062),2))</f>
        <v/>
      </c>
      <c r="K94" s="13" t="str">
        <f>IF($A94="","",ROUND(((I94-H94)*0.0145),2))</f>
        <v/>
      </c>
      <c r="L94" s="13" t="str">
        <f>IF($A94="","",(((((I94-H94)-F94)-G94)-J94)-K94))</f>
        <v/>
      </c>
    </row>
    <row r="95" spans="1:12" x14ac:dyDescent="0.25">
      <c r="C95" s="11"/>
      <c r="D95" s="12"/>
      <c r="E95" s="12"/>
      <c r="F95" s="11"/>
      <c r="G95" s="11"/>
      <c r="H95" s="11"/>
      <c r="I95" s="13" t="str">
        <f>IF($A95="","",IF((B95="Salary"),C95,((C95*D95)+((C95*1.5)*E95))))</f>
        <v/>
      </c>
      <c r="J95" s="13" t="str">
        <f>IF($A95="","",ROUND(((I95-H95)*0.062),2))</f>
        <v/>
      </c>
      <c r="K95" s="13" t="str">
        <f>IF($A95="","",ROUND(((I95-H95)*0.0145),2))</f>
        <v/>
      </c>
      <c r="L95" s="13" t="str">
        <f>IF($A95="","",(((((I95-H95)-F95)-G95)-J95)-K95))</f>
        <v/>
      </c>
    </row>
    <row r="96" spans="1:12" x14ac:dyDescent="0.25">
      <c r="C96" s="11"/>
      <c r="D96" s="12"/>
      <c r="E96" s="12"/>
      <c r="F96" s="11"/>
      <c r="G96" s="11"/>
      <c r="H96" s="11"/>
      <c r="I96" s="13" t="str">
        <f>IF($A96="","",IF((B96="Salary"),C96,((C96*D96)+((C96*1.5)*E96))))</f>
        <v/>
      </c>
      <c r="J96" s="13" t="str">
        <f>IF($A96="","",ROUND(((I96-H96)*0.062),2))</f>
        <v/>
      </c>
      <c r="K96" s="13" t="str">
        <f>IF($A96="","",ROUND(((I96-H96)*0.0145),2))</f>
        <v/>
      </c>
      <c r="L96" s="13" t="str">
        <f>IF($A96="","",(((((I96-H96)-F96)-G96)-J96)-K96))</f>
        <v/>
      </c>
    </row>
    <row r="97" spans="1:12" x14ac:dyDescent="0.25">
      <c r="C97" s="11"/>
      <c r="D97" s="12"/>
      <c r="E97" s="12"/>
      <c r="F97" s="11"/>
      <c r="G97" s="11"/>
      <c r="H97" s="11"/>
      <c r="I97" s="13" t="str">
        <f>IF($A97="","",IF((B97="Salary"),C97,((C97*D97)+((C97*1.5)*E97))))</f>
        <v/>
      </c>
      <c r="J97" s="13" t="str">
        <f>IF($A97="","",ROUND(((I97-H97)*0.062),2))</f>
        <v/>
      </c>
      <c r="K97" s="13" t="str">
        <f>IF($A97="","",ROUND(((I97-H97)*0.0145),2))</f>
        <v/>
      </c>
      <c r="L97" s="13" t="str">
        <f>IF($A97="","",(((((I97-H97)-F97)-G97)-J97)-K97))</f>
        <v/>
      </c>
    </row>
    <row r="98" spans="1:12" x14ac:dyDescent="0.25">
      <c r="C98" s="11"/>
      <c r="D98" s="12"/>
      <c r="E98" s="12"/>
      <c r="F98" s="11"/>
      <c r="G98" s="11"/>
      <c r="H98" s="11"/>
      <c r="I98" s="13" t="str">
        <f>IF($A98="","",IF((B98="Salary"),C98,((C98*D98)+((C98*1.5)*E98))))</f>
        <v/>
      </c>
      <c r="J98" s="13" t="str">
        <f>IF($A98="","",ROUND(((I98-H98)*0.062),2))</f>
        <v/>
      </c>
      <c r="K98" s="13" t="str">
        <f>IF($A98="","",ROUND(((I98-H98)*0.0145),2))</f>
        <v/>
      </c>
      <c r="L98" s="13" t="str">
        <f>IF($A98="","",(((((I98-H98)-F98)-G98)-J98)-K98))</f>
        <v/>
      </c>
    </row>
    <row r="99" spans="1:12" x14ac:dyDescent="0.25">
      <c r="C99" s="11"/>
      <c r="D99" s="12"/>
      <c r="E99" s="12"/>
      <c r="F99" s="11"/>
      <c r="G99" s="11"/>
      <c r="H99" s="11"/>
      <c r="I99" s="13" t="str">
        <f>IF($A99="","",IF((B99="Salary"),C99,((C99*D99)+((C99*1.5)*E99))))</f>
        <v/>
      </c>
      <c r="J99" s="13" t="str">
        <f>IF($A99="","",ROUND(((I99-H99)*0.062),2))</f>
        <v/>
      </c>
      <c r="K99" s="13" t="str">
        <f>IF($A99="","",ROUND(((I99-H99)*0.0145),2))</f>
        <v/>
      </c>
      <c r="L99" s="13" t="str">
        <f>IF($A99="","",(((((I99-H99)-F99)-G99)-J99)-K99))</f>
        <v/>
      </c>
    </row>
    <row r="100" spans="1:12" x14ac:dyDescent="0.25">
      <c r="C100" s="11"/>
      <c r="D100" s="12"/>
      <c r="E100" s="12"/>
      <c r="F100" s="11"/>
      <c r="G100" s="11"/>
      <c r="H100" s="11"/>
      <c r="I100" s="13" t="str">
        <f>IF($A100="","",IF((B100="Salary"),C100,((C100*D100)+((C100*1.5)*E100))))</f>
        <v/>
      </c>
      <c r="J100" s="13" t="str">
        <f>IF($A100="","",ROUND(((I100-H100)*0.062),2))</f>
        <v/>
      </c>
      <c r="K100" s="13" t="str">
        <f>IF($A100="","",ROUND(((I100-H100)*0.0145),2))</f>
        <v/>
      </c>
      <c r="L100" s="13" t="str">
        <f>IF($A100="","",(((((I100-H100)-F100)-G100)-J100)-K100))</f>
        <v/>
      </c>
    </row>
    <row r="101" spans="1:12" x14ac:dyDescent="0.25">
      <c r="C101" s="11"/>
      <c r="D101" s="12"/>
      <c r="E101" s="12"/>
      <c r="F101" s="11"/>
      <c r="G101" s="11"/>
      <c r="H101" s="11"/>
      <c r="I101" s="13" t="str">
        <f>IF($A101="","",IF((B101="Salary"),C101,((C101*D101)+((C101*1.5)*E101))))</f>
        <v/>
      </c>
      <c r="J101" s="13" t="str">
        <f>IF($A101="","",ROUND(((I101-H101)*0.062),2))</f>
        <v/>
      </c>
      <c r="K101" s="13" t="str">
        <f>IF($A101="","",ROUND(((I101-H101)*0.0145),2))</f>
        <v/>
      </c>
      <c r="L101" s="13" t="str">
        <f>IF($A101="","",(((((I101-H101)-F101)-G101)-J101)-K101))</f>
        <v/>
      </c>
    </row>
    <row r="102" spans="1:12" x14ac:dyDescent="0.25">
      <c r="C102" s="11"/>
      <c r="D102" s="12"/>
      <c r="E102" s="12"/>
      <c r="F102" s="11"/>
      <c r="G102" s="11"/>
      <c r="H102" s="11"/>
      <c r="I102" s="13" t="str">
        <f>IF($A102="","",IF((B102="Salary"),C102,((C102*D102)+((C102*1.5)*E102))))</f>
        <v/>
      </c>
      <c r="J102" s="13" t="str">
        <f>IF($A102="","",ROUND(((I102-H102)*0.062),2))</f>
        <v/>
      </c>
      <c r="K102" s="13" t="str">
        <f>IF($A102="","",ROUND(((I102-H102)*0.0145),2))</f>
        <v/>
      </c>
      <c r="L102" s="13" t="str">
        <f>IF($A102="","",(((((I102-H102)-F102)-G102)-J102)-K102))</f>
        <v/>
      </c>
    </row>
    <row r="103" spans="1:12" x14ac:dyDescent="0.25">
      <c r="C103" s="11"/>
      <c r="D103" s="12"/>
      <c r="E103" s="12"/>
      <c r="F103" s="11"/>
      <c r="G103" s="11"/>
      <c r="H103" s="11"/>
      <c r="I103" s="13" t="str">
        <f>IF($A103="","",IF((B103="Salary"),C103,((C103*D103)+((C103*1.5)*E103))))</f>
        <v/>
      </c>
      <c r="J103" s="13" t="str">
        <f>IF($A103="","",ROUND(((I103-H103)*0.062),2))</f>
        <v/>
      </c>
      <c r="K103" s="13" t="str">
        <f>IF($A103="","",ROUND(((I103-H103)*0.0145),2))</f>
        <v/>
      </c>
      <c r="L103" s="13" t="str">
        <f>IF($A103="","",(((((I103-H103)-F103)-G103)-J103)-K103))</f>
        <v/>
      </c>
    </row>
    <row r="104" spans="1:12" x14ac:dyDescent="0.25">
      <c r="C104" s="11"/>
      <c r="D104" s="12"/>
      <c r="E104" s="12"/>
      <c r="F104" s="11"/>
      <c r="G104" s="11"/>
      <c r="H104" s="11"/>
      <c r="I104" s="13" t="str">
        <f>IF($A104="","",IF((B104="Salary"),C104,((C104*D104)+((C104*1.5)*E104))))</f>
        <v/>
      </c>
      <c r="J104" s="13" t="str">
        <f>IF($A104="","",ROUND(((I104-H104)*0.062),2))</f>
        <v/>
      </c>
      <c r="K104" s="13" t="str">
        <f>IF($A104="","",ROUND(((I104-H104)*0.0145),2))</f>
        <v/>
      </c>
      <c r="L104" s="13" t="str">
        <f>IF($A104="","",(((((I104-H104)-F104)-G104)-J104)-K104))</f>
        <v/>
      </c>
    </row>
    <row r="105" spans="1:12" x14ac:dyDescent="0.25">
      <c r="C105" s="11"/>
      <c r="D105" s="12"/>
      <c r="E105" s="12"/>
      <c r="F105" s="11"/>
      <c r="G105" s="11"/>
      <c r="H105" s="11"/>
      <c r="I105" s="13" t="str">
        <f>IF($A105="","",IF((B105="Salary"),C105,((C105*D105)+((C105*1.5)*E105))))</f>
        <v/>
      </c>
      <c r="J105" s="13" t="str">
        <f>IF($A105="","",ROUND(((I105-H105)*0.062),2))</f>
        <v/>
      </c>
      <c r="K105" s="13" t="str">
        <f>IF($A105="","",ROUND(((I105-H105)*0.0145),2))</f>
        <v/>
      </c>
      <c r="L105" s="13" t="str">
        <f>IF($A105="","",(((((I105-H105)-F105)-G105)-J105)-K105))</f>
        <v/>
      </c>
    </row>
    <row r="106" spans="1:12" x14ac:dyDescent="0.25">
      <c r="C106" s="11"/>
      <c r="D106" s="12"/>
      <c r="E106" s="12"/>
      <c r="F106" s="11"/>
      <c r="G106" s="11"/>
      <c r="H106" s="11"/>
      <c r="I106" s="13" t="str">
        <f>IF($A106="","",IF((B106="Salary"),C106,((C106*D106)+((C106*1.5)*E106))))</f>
        <v/>
      </c>
      <c r="J106" s="13" t="str">
        <f>IF($A106="","",ROUND(((I106-H106)*0.062),2))</f>
        <v/>
      </c>
      <c r="K106" s="13" t="str">
        <f>IF($A106="","",ROUND(((I106-H106)*0.0145),2))</f>
        <v/>
      </c>
      <c r="L106" s="13" t="str">
        <f>IF($A106="","",(((((I106-H106)-F106)-G106)-J106)-K106))</f>
        <v/>
      </c>
    </row>
    <row r="107" spans="1:12" x14ac:dyDescent="0.25">
      <c r="C107" s="11"/>
      <c r="D107" s="12"/>
      <c r="E107" s="12"/>
      <c r="F107" s="11"/>
      <c r="G107" s="11"/>
      <c r="H107" s="11"/>
      <c r="I107" s="13" t="str">
        <f>IF($A107="","",IF((B107="Salary"),C107,((C107*D107)+((C107*1.5)*E107))))</f>
        <v/>
      </c>
      <c r="J107" s="13" t="str">
        <f>IF($A107="","",ROUND(((I107-H107)*0.062),2))</f>
        <v/>
      </c>
      <c r="K107" s="13" t="str">
        <f>IF($A107="","",ROUND(((I107-H107)*0.0145),2))</f>
        <v/>
      </c>
      <c r="L107" s="13" t="str">
        <f>IF($A107="","",(((((I107-H107)-F107)-G107)-J107)-K107))</f>
        <v/>
      </c>
    </row>
    <row r="108" spans="1:12" x14ac:dyDescent="0.25">
      <c r="C108" s="11"/>
      <c r="D108" s="12"/>
      <c r="E108" s="12"/>
      <c r="F108" s="11"/>
      <c r="G108" s="11"/>
      <c r="H108" s="11"/>
      <c r="I108" s="13" t="str">
        <f>IF($A108="","",IF((B108="Salary"),C108,((C108*D108)+((C108*1.5)*E108))))</f>
        <v/>
      </c>
      <c r="J108" s="13" t="str">
        <f>IF($A108="","",ROUND(((I108-H108)*0.062),2))</f>
        <v/>
      </c>
      <c r="K108" s="13" t="str">
        <f>IF($A108="","",ROUND(((I108-H108)*0.0145),2))</f>
        <v/>
      </c>
      <c r="L108" s="13" t="str">
        <f>IF($A108="","",(((((I108-H108)-F108)-G108)-J108)-K108))</f>
        <v/>
      </c>
    </row>
    <row r="109" spans="1:12" x14ac:dyDescent="0.25">
      <c r="C109" s="11"/>
      <c r="D109" s="12"/>
      <c r="E109" s="12"/>
      <c r="F109" s="11"/>
      <c r="G109" s="11"/>
      <c r="H109" s="11"/>
      <c r="I109" s="13" t="str">
        <f>IF($A109="","",IF((B109="Salary"),C109,((C109*D109)+((C109*1.5)*E109))))</f>
        <v/>
      </c>
      <c r="J109" s="13" t="str">
        <f>IF($A109="","",ROUND(((I109-H109)*0.062),2))</f>
        <v/>
      </c>
      <c r="K109" s="13" t="str">
        <f>IF($A109="","",ROUND(((I109-H109)*0.0145),2))</f>
        <v/>
      </c>
      <c r="L109" s="13" t="str">
        <f>IF($A109="","",(((((I109-H109)-F109)-G109)-J109)-K109))</f>
        <v/>
      </c>
    </row>
    <row r="110" spans="1:12" x14ac:dyDescent="0.25">
      <c r="C110" s="11"/>
      <c r="D110" s="12"/>
      <c r="E110" s="12"/>
      <c r="F110" s="11"/>
      <c r="G110" s="11"/>
      <c r="H110" s="11"/>
      <c r="I110" s="13" t="str">
        <f>IF($A110="","",IF((B110="Salary"),C110,((C110*D110)+((C110*1.5)*E110))))</f>
        <v/>
      </c>
      <c r="J110" s="13" t="str">
        <f>IF($A110="","",ROUND(((I110-H110)*0.062),2))</f>
        <v/>
      </c>
      <c r="K110" s="13" t="str">
        <f>IF($A110="","",ROUND(((I110-H110)*0.0145),2))</f>
        <v/>
      </c>
      <c r="L110" s="13" t="str">
        <f>IF($A110="","",(((((I110-H110)-F110)-G110)-J110)-K110))</f>
        <v/>
      </c>
    </row>
    <row r="111" spans="1:12" x14ac:dyDescent="0.25">
      <c r="C111" s="11"/>
      <c r="D111" s="12"/>
      <c r="E111" s="12"/>
      <c r="F111" s="11"/>
      <c r="G111" s="11"/>
      <c r="H111" s="11"/>
      <c r="I111" s="13" t="str">
        <f>IF($A111="","",IF((B111="Salary"),C111,((C111*D111)+((C111*1.5)*E111))))</f>
        <v/>
      </c>
      <c r="J111" s="13" t="str">
        <f>IF($A111="","",ROUND(((I111-H111)*0.062),2))</f>
        <v/>
      </c>
      <c r="K111" s="13" t="str">
        <f>IF($A111="","",ROUND(((I111-H111)*0.0145),2))</f>
        <v/>
      </c>
      <c r="L111" s="13" t="str">
        <f>IF($A111="","",(((((I111-H111)-F111)-G111)-J111)-K111))</f>
        <v/>
      </c>
    </row>
    <row r="112" spans="1:12" x14ac:dyDescent="0.25">
      <c r="C112" s="11"/>
      <c r="D112" s="12"/>
      <c r="E112" s="12"/>
      <c r="F112" s="11"/>
      <c r="G112" s="11"/>
      <c r="H112" s="11"/>
      <c r="I112" s="13" t="str">
        <f>IF($A112="","",IF((B112="Salary"),C112,((C112*D112)+((C112*1.5)*E112))))</f>
        <v/>
      </c>
      <c r="J112" s="13" t="str">
        <f>IF($A112="","",ROUND(((I112-H112)*0.062),2))</f>
        <v/>
      </c>
      <c r="K112" s="13" t="str">
        <f>IF($A112="","",ROUND(((I112-H112)*0.0145),2))</f>
        <v/>
      </c>
      <c r="L112" s="13" t="str">
        <f>IF($A112="","",(((((I112-H112)-F112)-G112)-J112)-K112))</f>
        <v/>
      </c>
    </row>
    <row r="113" spans="1:12" x14ac:dyDescent="0.25">
      <c r="C113" s="11"/>
      <c r="D113" s="12"/>
      <c r="E113" s="12"/>
      <c r="F113" s="11"/>
      <c r="G113" s="11"/>
      <c r="H113" s="11"/>
      <c r="I113" s="13" t="str">
        <f>IF($A113="","",IF((B113="Salary"),C113,((C113*D113)+((C113*1.5)*E113))))</f>
        <v/>
      </c>
      <c r="J113" s="13" t="str">
        <f>IF($A113="","",ROUND(((I113-H113)*0.062),2))</f>
        <v/>
      </c>
      <c r="K113" s="13" t="str">
        <f>IF($A113="","",ROUND(((I113-H113)*0.0145),2))</f>
        <v/>
      </c>
      <c r="L113" s="13" t="str">
        <f>IF($A113="","",(((((I113-H113)-F113)-G113)-J113)-K113))</f>
        <v/>
      </c>
    </row>
    <row r="114" spans="1:12" x14ac:dyDescent="0.25">
      <c r="C114" s="11"/>
      <c r="D114" s="12"/>
      <c r="E114" s="12"/>
      <c r="F114" s="11"/>
      <c r="G114" s="11"/>
      <c r="H114" s="11"/>
      <c r="I114" s="13" t="str">
        <f>IF($A114="","",IF((B114="Salary"),C114,((C114*D114)+((C114*1.5)*E114))))</f>
        <v/>
      </c>
      <c r="J114" s="13" t="str">
        <f>IF($A114="","",ROUND(((I114-H114)*0.062),2))</f>
        <v/>
      </c>
      <c r="K114" s="13" t="str">
        <f>IF($A114="","",ROUND(((I114-H114)*0.0145),2))</f>
        <v/>
      </c>
      <c r="L114" s="13" t="str">
        <f>IF($A114="","",(((((I114-H114)-F114)-G114)-J114)-K114))</f>
        <v/>
      </c>
    </row>
    <row r="115" spans="1:12" x14ac:dyDescent="0.25">
      <c r="C115" s="11"/>
      <c r="D115" s="12"/>
      <c r="E115" s="12"/>
      <c r="F115" s="11"/>
      <c r="G115" s="11"/>
      <c r="H115" s="11"/>
      <c r="I115" s="13" t="str">
        <f>IF($A115="","",IF((B115="Salary"),C115,((C115*D115)+((C115*1.5)*E115))))</f>
        <v/>
      </c>
      <c r="J115" s="13" t="str">
        <f>IF($A115="","",ROUND(((I115-H115)*0.062),2))</f>
        <v/>
      </c>
      <c r="K115" s="13" t="str">
        <f>IF($A115="","",ROUND(((I115-H115)*0.0145),2))</f>
        <v/>
      </c>
      <c r="L115" s="13" t="str">
        <f>IF($A115="","",(((((I115-H115)-F115)-G115)-J115)-K115))</f>
        <v/>
      </c>
    </row>
    <row r="116" spans="1:12" x14ac:dyDescent="0.25">
      <c r="C116" s="11"/>
      <c r="D116" s="12"/>
      <c r="E116" s="12"/>
      <c r="F116" s="11"/>
      <c r="G116" s="11"/>
      <c r="H116" s="11"/>
      <c r="I116" s="13" t="str">
        <f>IF($A116="","",IF((B116="Salary"),C116,((C116*D116)+((C116*1.5)*E116))))</f>
        <v/>
      </c>
      <c r="J116" s="13" t="str">
        <f>IF($A116="","",ROUND(((I116-H116)*0.062),2))</f>
        <v/>
      </c>
      <c r="K116" s="13" t="str">
        <f>IF($A116="","",ROUND(((I116-H116)*0.0145),2))</f>
        <v/>
      </c>
      <c r="L116" s="13" t="str">
        <f>IF($A116="","",(((((I116-H116)-F116)-G116)-J116)-K116))</f>
        <v/>
      </c>
    </row>
    <row r="117" spans="1:12" x14ac:dyDescent="0.25">
      <c r="C117" s="11"/>
      <c r="D117" s="12"/>
      <c r="E117" s="12"/>
      <c r="F117" s="11"/>
      <c r="G117" s="11"/>
      <c r="H117" s="11"/>
      <c r="I117" s="13" t="str">
        <f>IF($A117="","",IF((B117="Salary"),C117,((C117*D117)+((C117*1.5)*E117))))</f>
        <v/>
      </c>
      <c r="J117" s="13" t="str">
        <f>IF($A117="","",ROUND(((I117-H117)*0.062),2))</f>
        <v/>
      </c>
      <c r="K117" s="13" t="str">
        <f>IF($A117="","",ROUND(((I117-H117)*0.0145),2))</f>
        <v/>
      </c>
      <c r="L117" s="13" t="str">
        <f>IF($A117="","",(((((I117-H117)-F117)-G117)-J117)-K117))</f>
        <v/>
      </c>
    </row>
    <row r="118" spans="1:12" x14ac:dyDescent="0.25">
      <c r="C118" s="11"/>
      <c r="D118" s="12"/>
      <c r="E118" s="12"/>
      <c r="F118" s="11"/>
      <c r="G118" s="11"/>
      <c r="H118" s="11"/>
      <c r="I118" s="13" t="str">
        <f>IF($A118="","",IF((B118="Salary"),C118,((C118*D118)+((C118*1.5)*E118))))</f>
        <v/>
      </c>
      <c r="J118" s="13" t="str">
        <f>IF($A118="","",ROUND(((I118-H118)*0.062),2))</f>
        <v/>
      </c>
      <c r="K118" s="13" t="str">
        <f>IF($A118="","",ROUND(((I118-H118)*0.0145),2))</f>
        <v/>
      </c>
      <c r="L118" s="13" t="str">
        <f>IF($A118="","",(((((I118-H118)-F118)-G118)-J118)-K118))</f>
        <v/>
      </c>
    </row>
    <row r="119" spans="1:12" x14ac:dyDescent="0.25">
      <c r="C119" s="11"/>
      <c r="D119" s="12"/>
      <c r="E119" s="12"/>
      <c r="F119" s="11"/>
      <c r="G119" s="11"/>
      <c r="H119" s="11"/>
      <c r="I119" s="13" t="str">
        <f>IF($A119="","",IF((B119="Salary"),C119,((C119*D119)+((C119*1.5)*E119))))</f>
        <v/>
      </c>
      <c r="J119" s="13" t="str">
        <f>IF($A119="","",ROUND(((I119-H119)*0.062),2))</f>
        <v/>
      </c>
      <c r="K119" s="13" t="str">
        <f>IF($A119="","",ROUND(((I119-H119)*0.0145),2))</f>
        <v/>
      </c>
      <c r="L119" s="13" t="str">
        <f>IF($A119="","",(((((I119-H119)-F119)-G119)-J119)-K119))</f>
        <v/>
      </c>
    </row>
    <row r="120" spans="1:12" x14ac:dyDescent="0.25">
      <c r="C120" s="11"/>
      <c r="D120" s="12"/>
      <c r="E120" s="12"/>
      <c r="F120" s="11"/>
      <c r="G120" s="11"/>
      <c r="H120" s="11"/>
      <c r="I120" s="13" t="str">
        <f>IF($A120="","",IF((B120="Salary"),C120,((C120*D120)+((C120*1.5)*E120))))</f>
        <v/>
      </c>
      <c r="J120" s="13" t="str">
        <f>IF($A120="","",ROUND(((I120-H120)*0.062),2))</f>
        <v/>
      </c>
      <c r="K120" s="13" t="str">
        <f>IF($A120="","",ROUND(((I120-H120)*0.0145),2))</f>
        <v/>
      </c>
      <c r="L120" s="13" t="str">
        <f>IF($A120="","",(((((I120-H120)-F120)-G120)-J120)-K120))</f>
        <v/>
      </c>
    </row>
    <row r="121" spans="1:12" x14ac:dyDescent="0.25">
      <c r="C121" s="11"/>
      <c r="D121" s="12"/>
      <c r="E121" s="12"/>
      <c r="F121" s="11"/>
      <c r="G121" s="11"/>
      <c r="H121" s="11"/>
      <c r="I121" s="13" t="str">
        <f>IF($A121="","",IF((B121="Salary"),C121,((C121*D121)+((C121*1.5)*E121))))</f>
        <v/>
      </c>
      <c r="J121" s="13" t="str">
        <f>IF($A121="","",ROUND(((I121-H121)*0.062),2))</f>
        <v/>
      </c>
      <c r="K121" s="13" t="str">
        <f>IF($A121="","",ROUND(((I121-H121)*0.0145),2))</f>
        <v/>
      </c>
      <c r="L121" s="13" t="str">
        <f>IF($A121="","",(((((I121-H121)-F121)-G121)-J121)-K121))</f>
        <v/>
      </c>
    </row>
    <row r="122" spans="1:12" x14ac:dyDescent="0.25">
      <c r="C122" s="11"/>
      <c r="D122" s="12"/>
      <c r="E122" s="12"/>
      <c r="F122" s="11"/>
      <c r="G122" s="11"/>
      <c r="H122" s="11"/>
      <c r="I122" s="13" t="str">
        <f>IF($A122="","",IF((B122="Salary"),C122,((C122*D122)+((C122*1.5)*E122))))</f>
        <v/>
      </c>
      <c r="J122" s="13" t="str">
        <f>IF($A122="","",ROUND(((I122-H122)*0.062),2))</f>
        <v/>
      </c>
      <c r="K122" s="13" t="str">
        <f>IF($A122="","",ROUND(((I122-H122)*0.0145),2))</f>
        <v/>
      </c>
      <c r="L122" s="13" t="str">
        <f>IF($A122="","",(((((I122-H122)-F122)-G122)-J122)-K122))</f>
        <v/>
      </c>
    </row>
    <row r="123" spans="1:12" x14ac:dyDescent="0.25">
      <c r="C123" s="11"/>
      <c r="D123" s="12"/>
      <c r="E123" s="12"/>
      <c r="F123" s="11"/>
      <c r="G123" s="11"/>
      <c r="H123" s="11"/>
      <c r="I123" s="13" t="str">
        <f>IF($A123="","",IF((B123="Salary"),C123,((C123*D123)+((C123*1.5)*E123))))</f>
        <v/>
      </c>
      <c r="J123" s="13" t="str">
        <f>IF($A123="","",ROUND(((I123-H123)*0.062),2))</f>
        <v/>
      </c>
      <c r="K123" s="13" t="str">
        <f>IF($A123="","",ROUND(((I123-H123)*0.0145),2))</f>
        <v/>
      </c>
      <c r="L123" s="13" t="str">
        <f>IF($A123="","",(((((I123-H123)-F123)-G123)-J123)-K123))</f>
        <v/>
      </c>
    </row>
    <row r="124" spans="1:12" x14ac:dyDescent="0.25">
      <c r="C124" s="11"/>
      <c r="D124" s="12"/>
      <c r="E124" s="12"/>
      <c r="F124" s="11"/>
      <c r="G124" s="11"/>
      <c r="H124" s="11"/>
      <c r="I124" s="13" t="str">
        <f>IF($A124="","",IF((B124="Salary"),C124,((C124*D124)+((C124*1.5)*E124))))</f>
        <v/>
      </c>
      <c r="J124" s="13" t="str">
        <f>IF($A124="","",ROUND(((I124-H124)*0.062),2))</f>
        <v/>
      </c>
      <c r="K124" s="13" t="str">
        <f>IF($A124="","",ROUND(((I124-H124)*0.0145),2))</f>
        <v/>
      </c>
      <c r="L124" s="13" t="str">
        <f>IF($A124="","",(((((I124-H124)-F124)-G124)-J124)-K124))</f>
        <v/>
      </c>
    </row>
    <row r="125" spans="1:12" x14ac:dyDescent="0.25">
      <c r="C125" s="11"/>
      <c r="D125" s="12"/>
      <c r="E125" s="12"/>
      <c r="F125" s="11"/>
      <c r="G125" s="11"/>
      <c r="H125" s="11"/>
      <c r="I125" s="13" t="str">
        <f>IF($A125="","",IF((B125="Salary"),C125,((C125*D125)+((C125*1.5)*E125))))</f>
        <v/>
      </c>
      <c r="J125" s="13" t="str">
        <f>IF($A125="","",ROUND(((I125-H125)*0.062),2))</f>
        <v/>
      </c>
      <c r="K125" s="13" t="str">
        <f>IF($A125="","",ROUND(((I125-H125)*0.0145),2))</f>
        <v/>
      </c>
      <c r="L125" s="13" t="str">
        <f>IF($A125="","",(((((I125-H125)-F125)-G125)-J125)-K125))</f>
        <v/>
      </c>
    </row>
    <row r="126" spans="1:12" x14ac:dyDescent="0.25">
      <c r="C126" s="11"/>
      <c r="D126" s="12"/>
      <c r="E126" s="12"/>
      <c r="F126" s="11"/>
      <c r="G126" s="11"/>
      <c r="H126" s="11"/>
      <c r="I126" s="13" t="str">
        <f>IF($A126="","",IF((B126="Salary"),C126,((C126*D126)+((C126*1.5)*E126))))</f>
        <v/>
      </c>
      <c r="J126" s="13" t="str">
        <f>IF($A126="","",ROUND(((I126-H126)*0.062),2))</f>
        <v/>
      </c>
      <c r="K126" s="13" t="str">
        <f>IF($A126="","",ROUND(((I126-H126)*0.0145),2))</f>
        <v/>
      </c>
      <c r="L126" s="13" t="str">
        <f>IF($A126="","",(((((I126-H126)-F126)-G126)-J126)-K126))</f>
        <v/>
      </c>
    </row>
    <row r="127" spans="1:12" x14ac:dyDescent="0.25">
      <c r="C127" s="11"/>
      <c r="D127" s="12"/>
      <c r="E127" s="12"/>
      <c r="F127" s="11"/>
      <c r="G127" s="11"/>
      <c r="H127" s="11"/>
      <c r="I127" s="13" t="str">
        <f>IF($A127="","",IF((B127="Salary"),C127,((C127*D127)+((C127*1.5)*E127))))</f>
        <v/>
      </c>
      <c r="J127" s="13" t="str">
        <f>IF($A127="","",ROUND(((I127-H127)*0.062),2))</f>
        <v/>
      </c>
      <c r="K127" s="13" t="str">
        <f>IF($A127="","",ROUND(((I127-H127)*0.0145),2))</f>
        <v/>
      </c>
      <c r="L127" s="13" t="str">
        <f>IF($A127="","",(((((I127-H127)-F127)-G127)-J127)-K127))</f>
        <v/>
      </c>
    </row>
    <row r="128" spans="1:12" x14ac:dyDescent="0.25">
      <c r="C128" s="11"/>
      <c r="D128" s="12"/>
      <c r="E128" s="12"/>
      <c r="F128" s="11"/>
      <c r="G128" s="11"/>
      <c r="H128" s="11"/>
      <c r="I128" s="13" t="str">
        <f>IF($A128="","",IF((B128="Salary"),C128,((C128*D128)+((C128*1.5)*E128))))</f>
        <v/>
      </c>
      <c r="J128" s="13" t="str">
        <f>IF($A128="","",ROUND(((I128-H128)*0.062),2))</f>
        <v/>
      </c>
      <c r="K128" s="13" t="str">
        <f>IF($A128="","",ROUND(((I128-H128)*0.0145),2))</f>
        <v/>
      </c>
      <c r="L128" s="13" t="str">
        <f>IF($A128="","",(((((I128-H128)-F128)-G128)-J128)-K128))</f>
        <v/>
      </c>
    </row>
    <row r="129" spans="1:12" x14ac:dyDescent="0.25">
      <c r="C129" s="11"/>
      <c r="D129" s="12"/>
      <c r="E129" s="12"/>
      <c r="F129" s="11"/>
      <c r="G129" s="11"/>
      <c r="H129" s="11"/>
      <c r="I129" s="13" t="str">
        <f>IF($A129="","",IF((B129="Salary"),C129,((C129*D129)+((C129*1.5)*E129))))</f>
        <v/>
      </c>
      <c r="J129" s="13" t="str">
        <f>IF($A129="","",ROUND(((I129-H129)*0.062),2))</f>
        <v/>
      </c>
      <c r="K129" s="13" t="str">
        <f>IF($A129="","",ROUND(((I129-H129)*0.0145),2))</f>
        <v/>
      </c>
      <c r="L129" s="13" t="str">
        <f>IF($A129="","",(((((I129-H129)-F129)-G129)-J129)-K129))</f>
        <v/>
      </c>
    </row>
    <row r="130" spans="1:12" x14ac:dyDescent="0.25">
      <c r="C130" s="11"/>
      <c r="D130" s="12"/>
      <c r="E130" s="12"/>
      <c r="F130" s="11"/>
      <c r="G130" s="11"/>
      <c r="H130" s="11"/>
      <c r="I130" s="13" t="str">
        <f>IF($A130="","",IF((B130="Salary"),C130,((C130*D130)+((C130*1.5)*E130))))</f>
        <v/>
      </c>
      <c r="J130" s="13" t="str">
        <f>IF($A130="","",ROUND(((I130-H130)*0.062),2))</f>
        <v/>
      </c>
      <c r="K130" s="13" t="str">
        <f>IF($A130="","",ROUND(((I130-H130)*0.0145),2))</f>
        <v/>
      </c>
      <c r="L130" s="13" t="str">
        <f>IF($A130="","",(((((I130-H130)-F130)-G130)-J130)-K130))</f>
        <v/>
      </c>
    </row>
    <row r="131" spans="1:12" x14ac:dyDescent="0.25">
      <c r="C131" s="11"/>
      <c r="D131" s="12"/>
      <c r="E131" s="12"/>
      <c r="F131" s="11"/>
      <c r="G131" s="11"/>
      <c r="H131" s="11"/>
      <c r="I131" s="13" t="str">
        <f>IF($A131="","",IF((B131="Salary"),C131,((C131*D131)+((C131*1.5)*E131))))</f>
        <v/>
      </c>
      <c r="J131" s="13" t="str">
        <f>IF($A131="","",ROUND(((I131-H131)*0.062),2))</f>
        <v/>
      </c>
      <c r="K131" s="13" t="str">
        <f>IF($A131="","",ROUND(((I131-H131)*0.0145),2))</f>
        <v/>
      </c>
      <c r="L131" s="13" t="str">
        <f>IF($A131="","",(((((I131-H131)-F131)-G131)-J131)-K131))</f>
        <v/>
      </c>
    </row>
    <row r="132" spans="1:12" x14ac:dyDescent="0.25">
      <c r="C132" s="11"/>
      <c r="D132" s="12"/>
      <c r="E132" s="12"/>
      <c r="F132" s="11"/>
      <c r="G132" s="11"/>
      <c r="H132" s="11"/>
      <c r="I132" s="13" t="str">
        <f>IF($A132="","",IF((B132="Salary"),C132,((C132*D132)+((C132*1.5)*E132))))</f>
        <v/>
      </c>
      <c r="J132" s="13" t="str">
        <f>IF($A132="","",ROUND(((I132-H132)*0.062),2))</f>
        <v/>
      </c>
      <c r="K132" s="13" t="str">
        <f>IF($A132="","",ROUND(((I132-H132)*0.0145),2))</f>
        <v/>
      </c>
      <c r="L132" s="13" t="str">
        <f>IF($A132="","",(((((I132-H132)-F132)-G132)-J132)-K132))</f>
        <v/>
      </c>
    </row>
    <row r="133" spans="1:12" x14ac:dyDescent="0.25">
      <c r="C133" s="11"/>
      <c r="D133" s="12"/>
      <c r="E133" s="12"/>
      <c r="F133" s="11"/>
      <c r="G133" s="11"/>
      <c r="H133" s="11"/>
      <c r="I133" s="13" t="str">
        <f>IF($A133="","",IF((B133="Salary"),C133,((C133*D133)+((C133*1.5)*E133))))</f>
        <v/>
      </c>
      <c r="J133" s="13" t="str">
        <f>IF($A133="","",ROUND(((I133-H133)*0.062),2))</f>
        <v/>
      </c>
      <c r="K133" s="13" t="str">
        <f>IF($A133="","",ROUND(((I133-H133)*0.0145),2))</f>
        <v/>
      </c>
      <c r="L133" s="13" t="str">
        <f>IF($A133="","",(((((I133-H133)-F133)-G133)-J133)-K133))</f>
        <v/>
      </c>
    </row>
    <row r="134" spans="1:12" x14ac:dyDescent="0.25">
      <c r="C134" s="11"/>
      <c r="D134" s="12"/>
      <c r="E134" s="12"/>
      <c r="F134" s="11"/>
      <c r="G134" s="11"/>
      <c r="H134" s="11"/>
      <c r="I134" s="13" t="str">
        <f>IF($A134="","",IF((B134="Salary"),C134,((C134*D134)+((C134*1.5)*E134))))</f>
        <v/>
      </c>
      <c r="J134" s="13" t="str">
        <f>IF($A134="","",ROUND(((I134-H134)*0.062),2))</f>
        <v/>
      </c>
      <c r="K134" s="13" t="str">
        <f>IF($A134="","",ROUND(((I134-H134)*0.0145),2))</f>
        <v/>
      </c>
      <c r="L134" s="13" t="str">
        <f>IF($A134="","",(((((I134-H134)-F134)-G134)-J134)-K134))</f>
        <v/>
      </c>
    </row>
    <row r="135" spans="1:12" x14ac:dyDescent="0.25">
      <c r="C135" s="11"/>
      <c r="D135" s="12"/>
      <c r="E135" s="12"/>
      <c r="F135" s="11"/>
      <c r="G135" s="11"/>
      <c r="H135" s="11"/>
      <c r="I135" s="13" t="str">
        <f>IF($A135="","",IF((B135="Salary"),C135,((C135*D135)+((C135*1.5)*E135))))</f>
        <v/>
      </c>
      <c r="J135" s="13" t="str">
        <f>IF($A135="","",ROUND(((I135-H135)*0.062),2))</f>
        <v/>
      </c>
      <c r="K135" s="13" t="str">
        <f>IF($A135="","",ROUND(((I135-H135)*0.0145),2))</f>
        <v/>
      </c>
      <c r="L135" s="13" t="str">
        <f>IF($A135="","",(((((I135-H135)-F135)-G135)-J135)-K135))</f>
        <v/>
      </c>
    </row>
    <row r="136" spans="1:12" x14ac:dyDescent="0.25">
      <c r="C136" s="11"/>
      <c r="D136" s="12"/>
      <c r="E136" s="12"/>
      <c r="F136" s="11"/>
      <c r="G136" s="11"/>
      <c r="H136" s="11"/>
      <c r="I136" s="13" t="str">
        <f>IF($A136="","",IF((B136="Salary"),C136,((C136*D136)+((C136*1.5)*E136))))</f>
        <v/>
      </c>
      <c r="J136" s="13" t="str">
        <f>IF($A136="","",ROUND(((I136-H136)*0.062),2))</f>
        <v/>
      </c>
      <c r="K136" s="13" t="str">
        <f>IF($A136="","",ROUND(((I136-H136)*0.0145),2))</f>
        <v/>
      </c>
      <c r="L136" s="13" t="str">
        <f>IF($A136="","",(((((I136-H136)-F136)-G136)-J136)-K136))</f>
        <v/>
      </c>
    </row>
    <row r="137" spans="1:12" x14ac:dyDescent="0.25">
      <c r="C137" s="11"/>
      <c r="D137" s="12"/>
      <c r="E137" s="12"/>
      <c r="F137" s="11"/>
      <c r="G137" s="11"/>
      <c r="H137" s="11"/>
      <c r="I137" s="13" t="str">
        <f>IF($A137="","",IF((B137="Salary"),C137,((C137*D137)+((C137*1.5)*E137))))</f>
        <v/>
      </c>
      <c r="J137" s="13" t="str">
        <f>IF($A137="","",ROUND(((I137-H137)*0.062),2))</f>
        <v/>
      </c>
      <c r="K137" s="13" t="str">
        <f>IF($A137="","",ROUND(((I137-H137)*0.0145),2))</f>
        <v/>
      </c>
      <c r="L137" s="13" t="str">
        <f>IF($A137="","",(((((I137-H137)-F137)-G137)-J137)-K137))</f>
        <v/>
      </c>
    </row>
    <row r="138" spans="1:12" x14ac:dyDescent="0.25">
      <c r="C138" s="11"/>
      <c r="D138" s="12"/>
      <c r="E138" s="12"/>
      <c r="F138" s="11"/>
      <c r="G138" s="11"/>
      <c r="H138" s="11"/>
      <c r="I138" s="13" t="str">
        <f>IF($A138="","",IF((B138="Salary"),C138,((C138*D138)+((C138*1.5)*E138))))</f>
        <v/>
      </c>
      <c r="J138" s="13" t="str">
        <f>IF($A138="","",ROUND(((I138-H138)*0.062),2))</f>
        <v/>
      </c>
      <c r="K138" s="13" t="str">
        <f>IF($A138="","",ROUND(((I138-H138)*0.0145),2))</f>
        <v/>
      </c>
      <c r="L138" s="13" t="str">
        <f>IF($A138="","",(((((I138-H138)-F138)-G138)-J138)-K138))</f>
        <v/>
      </c>
    </row>
    <row r="139" spans="1:12" x14ac:dyDescent="0.25">
      <c r="C139" s="11"/>
      <c r="D139" s="12"/>
      <c r="E139" s="12"/>
      <c r="F139" s="11"/>
      <c r="G139" s="11"/>
      <c r="H139" s="11"/>
      <c r="I139" s="13" t="str">
        <f>IF($A139="","",IF((B139="Salary"),C139,((C139*D139)+((C139*1.5)*E139))))</f>
        <v/>
      </c>
      <c r="J139" s="13" t="str">
        <f>IF($A139="","",ROUND(((I139-H139)*0.062),2))</f>
        <v/>
      </c>
      <c r="K139" s="13" t="str">
        <f>IF($A139="","",ROUND(((I139-H139)*0.0145),2))</f>
        <v/>
      </c>
      <c r="L139" s="13" t="str">
        <f>IF($A139="","",(((((I139-H139)-F139)-G139)-J139)-K139))</f>
        <v/>
      </c>
    </row>
    <row r="140" spans="1:12" x14ac:dyDescent="0.25">
      <c r="C140" s="11"/>
      <c r="D140" s="12"/>
      <c r="E140" s="12"/>
      <c r="F140" s="11"/>
      <c r="G140" s="11"/>
      <c r="H140" s="11"/>
      <c r="I140" s="13" t="str">
        <f>IF($A140="","",IF((B140="Salary"),C140,((C140*D140)+((C140*1.5)*E140))))</f>
        <v/>
      </c>
      <c r="J140" s="13" t="str">
        <f>IF($A140="","",ROUND(((I140-H140)*0.062),2))</f>
        <v/>
      </c>
      <c r="K140" s="13" t="str">
        <f>IF($A140="","",ROUND(((I140-H140)*0.0145),2))</f>
        <v/>
      </c>
      <c r="L140" s="13" t="str">
        <f>IF($A140="","",(((((I140-H140)-F140)-G140)-J140)-K140))</f>
        <v/>
      </c>
    </row>
    <row r="141" spans="1:12" x14ac:dyDescent="0.25">
      <c r="C141" s="11"/>
      <c r="D141" s="12"/>
      <c r="E141" s="12"/>
      <c r="F141" s="11"/>
      <c r="G141" s="11"/>
      <c r="H141" s="11"/>
      <c r="I141" s="13" t="str">
        <f>IF($A141="","",IF((B141="Salary"),C141,((C141*D141)+((C141*1.5)*E141))))</f>
        <v/>
      </c>
      <c r="J141" s="13" t="str">
        <f>IF($A141="","",ROUND(((I141-H141)*0.062),2))</f>
        <v/>
      </c>
      <c r="K141" s="13" t="str">
        <f>IF($A141="","",ROUND(((I141-H141)*0.0145),2))</f>
        <v/>
      </c>
      <c r="L141" s="13" t="str">
        <f>IF($A141="","",(((((I141-H141)-F141)-G141)-J141)-K141))</f>
        <v/>
      </c>
    </row>
    <row r="142" spans="1:12" x14ac:dyDescent="0.25">
      <c r="C142" s="11"/>
      <c r="D142" s="12"/>
      <c r="E142" s="12"/>
      <c r="F142" s="11"/>
      <c r="G142" s="11"/>
      <c r="H142" s="11"/>
      <c r="I142" s="13" t="str">
        <f>IF($A142="","",IF((B142="Salary"),C142,((C142*D142)+((C142*1.5)*E142))))</f>
        <v/>
      </c>
      <c r="J142" s="13" t="str">
        <f>IF($A142="","",ROUND(((I142-H142)*0.062),2))</f>
        <v/>
      </c>
      <c r="K142" s="13" t="str">
        <f>IF($A142="","",ROUND(((I142-H142)*0.0145),2))</f>
        <v/>
      </c>
      <c r="L142" s="13" t="str">
        <f>IF($A142="","",(((((I142-H142)-F142)-G142)-J142)-K142))</f>
        <v/>
      </c>
    </row>
    <row r="143" spans="1:12" x14ac:dyDescent="0.25">
      <c r="C143" s="11"/>
      <c r="D143" s="12"/>
      <c r="E143" s="12"/>
      <c r="F143" s="11"/>
      <c r="G143" s="11"/>
      <c r="H143" s="11"/>
      <c r="I143" s="13" t="str">
        <f>IF($A143="","",IF((B143="Salary"),C143,((C143*D143)+((C143*1.5)*E143))))</f>
        <v/>
      </c>
      <c r="J143" s="13" t="str">
        <f>IF($A143="","",ROUND(((I143-H143)*0.062),2))</f>
        <v/>
      </c>
      <c r="K143" s="13" t="str">
        <f>IF($A143="","",ROUND(((I143-H143)*0.0145),2))</f>
        <v/>
      </c>
      <c r="L143" s="13" t="str">
        <f>IF($A143="","",(((((I143-H143)-F143)-G143)-J143)-K143))</f>
        <v/>
      </c>
    </row>
    <row r="144" spans="1:12" x14ac:dyDescent="0.25">
      <c r="C144" s="11"/>
      <c r="D144" s="12"/>
      <c r="E144" s="12"/>
      <c r="F144" s="11"/>
      <c r="G144" s="11"/>
      <c r="H144" s="11"/>
      <c r="I144" s="13" t="str">
        <f>IF($A144="","",IF((B144="Salary"),C144,((C144*D144)+((C144*1.5)*E144))))</f>
        <v/>
      </c>
      <c r="J144" s="13" t="str">
        <f>IF($A144="","",ROUND(((I144-H144)*0.062),2))</f>
        <v/>
      </c>
      <c r="K144" s="13" t="str">
        <f>IF($A144="","",ROUND(((I144-H144)*0.0145),2))</f>
        <v/>
      </c>
      <c r="L144" s="13" t="str">
        <f>IF($A144="","",(((((I144-H144)-F144)-G144)-J144)-K144))</f>
        <v/>
      </c>
    </row>
    <row r="145" spans="1:12" x14ac:dyDescent="0.25">
      <c r="C145" s="11"/>
      <c r="D145" s="12"/>
      <c r="E145" s="12"/>
      <c r="F145" s="11"/>
      <c r="G145" s="11"/>
      <c r="H145" s="11"/>
      <c r="I145" s="13" t="str">
        <f>IF($A145="","",IF((B145="Salary"),C145,((C145*D145)+((C145*1.5)*E145))))</f>
        <v/>
      </c>
      <c r="J145" s="13" t="str">
        <f>IF($A145="","",ROUND(((I145-H145)*0.062),2))</f>
        <v/>
      </c>
      <c r="K145" s="13" t="str">
        <f>IF($A145="","",ROUND(((I145-H145)*0.0145),2))</f>
        <v/>
      </c>
      <c r="L145" s="13" t="str">
        <f>IF($A145="","",(((((I145-H145)-F145)-G145)-J145)-K145))</f>
        <v/>
      </c>
    </row>
    <row r="146" spans="1:12" x14ac:dyDescent="0.25">
      <c r="C146" s="11"/>
      <c r="D146" s="12"/>
      <c r="E146" s="12"/>
      <c r="F146" s="11"/>
      <c r="G146" s="11"/>
      <c r="H146" s="11"/>
      <c r="I146" s="13" t="str">
        <f>IF($A146="","",IF((B146="Salary"),C146,((C146*D146)+((C146*1.5)*E146))))</f>
        <v/>
      </c>
      <c r="J146" s="13" t="str">
        <f>IF($A146="","",ROUND(((I146-H146)*0.062),2))</f>
        <v/>
      </c>
      <c r="K146" s="13" t="str">
        <f>IF($A146="","",ROUND(((I146-H146)*0.0145),2))</f>
        <v/>
      </c>
      <c r="L146" s="13" t="str">
        <f>IF($A146="","",(((((I146-H146)-F146)-G146)-J146)-K146))</f>
        <v/>
      </c>
    </row>
    <row r="147" spans="1:12" x14ac:dyDescent="0.25">
      <c r="C147" s="11"/>
      <c r="D147" s="12"/>
      <c r="E147" s="12"/>
      <c r="F147" s="11"/>
      <c r="G147" s="11"/>
      <c r="H147" s="11"/>
      <c r="I147" s="13" t="str">
        <f>IF($A147="","",IF((B147="Salary"),C147,((C147*D147)+((C147*1.5)*E147))))</f>
        <v/>
      </c>
      <c r="J147" s="13" t="str">
        <f>IF($A147="","",ROUND(((I147-H147)*0.062),2))</f>
        <v/>
      </c>
      <c r="K147" s="13" t="str">
        <f>IF($A147="","",ROUND(((I147-H147)*0.0145),2))</f>
        <v/>
      </c>
      <c r="L147" s="13" t="str">
        <f>IF($A147="","",(((((I147-H147)-F147)-G147)-J147)-K147))</f>
        <v/>
      </c>
    </row>
    <row r="148" spans="1:12" x14ac:dyDescent="0.25">
      <c r="C148" s="11"/>
      <c r="D148" s="12"/>
      <c r="E148" s="12"/>
      <c r="F148" s="11"/>
      <c r="G148" s="11"/>
      <c r="H148" s="11"/>
      <c r="I148" s="13" t="str">
        <f>IF($A148="","",IF((B148="Salary"),C148,((C148*D148)+((C148*1.5)*E148))))</f>
        <v/>
      </c>
      <c r="J148" s="13" t="str">
        <f>IF($A148="","",ROUND(((I148-H148)*0.062),2))</f>
        <v/>
      </c>
      <c r="K148" s="13" t="str">
        <f>IF($A148="","",ROUND(((I148-H148)*0.0145),2))</f>
        <v/>
      </c>
      <c r="L148" s="13" t="str">
        <f>IF($A148="","",(((((I148-H148)-F148)-G148)-J148)-K148))</f>
        <v/>
      </c>
    </row>
    <row r="149" spans="1:12" x14ac:dyDescent="0.25">
      <c r="C149" s="11"/>
      <c r="D149" s="12"/>
      <c r="E149" s="12"/>
      <c r="F149" s="11"/>
      <c r="G149" s="11"/>
      <c r="H149" s="11"/>
      <c r="I149" s="13" t="str">
        <f>IF($A149="","",IF((B149="Salary"),C149,((C149*D149)+((C149*1.5)*E149))))</f>
        <v/>
      </c>
      <c r="J149" s="13" t="str">
        <f>IF($A149="","",ROUND(((I149-H149)*0.062),2))</f>
        <v/>
      </c>
      <c r="K149" s="13" t="str">
        <f>IF($A149="","",ROUND(((I149-H149)*0.0145),2))</f>
        <v/>
      </c>
      <c r="L149" s="13" t="str">
        <f>IF($A149="","",(((((I149-H149)-F149)-G149)-J149)-K149))</f>
        <v/>
      </c>
    </row>
    <row r="150" spans="1:12" x14ac:dyDescent="0.25">
      <c r="C150" s="11"/>
      <c r="D150" s="12"/>
      <c r="E150" s="12"/>
      <c r="F150" s="11"/>
      <c r="G150" s="11"/>
      <c r="H150" s="11"/>
      <c r="I150" s="13" t="str">
        <f>IF($A150="","",IF((B150="Salary"),C150,((C150*D150)+((C150*1.5)*E150))))</f>
        <v/>
      </c>
      <c r="J150" s="13" t="str">
        <f>IF($A150="","",ROUND(((I150-H150)*0.062),2))</f>
        <v/>
      </c>
      <c r="K150" s="13" t="str">
        <f>IF($A150="","",ROUND(((I150-H150)*0.0145),2))</f>
        <v/>
      </c>
      <c r="L150" s="13" t="str">
        <f>IF($A150="","",(((((I150-H150)-F150)-G150)-J150)-K150))</f>
        <v/>
      </c>
    </row>
    <row r="151" spans="1:12" x14ac:dyDescent="0.25">
      <c r="C151" s="11"/>
      <c r="D151" s="12"/>
      <c r="E151" s="12"/>
      <c r="F151" s="11"/>
      <c r="G151" s="11"/>
      <c r="H151" s="11"/>
      <c r="I151" s="13" t="str">
        <f>IF($A151="","",IF((B151="Salary"),C151,((C151*D151)+((C151*1.5)*E151))))</f>
        <v/>
      </c>
      <c r="J151" s="13" t="str">
        <f>IF($A151="","",ROUND(((I151-H151)*0.062),2))</f>
        <v/>
      </c>
      <c r="K151" s="13" t="str">
        <f>IF($A151="","",ROUND(((I151-H151)*0.0145),2))</f>
        <v/>
      </c>
      <c r="L151" s="13" t="str">
        <f>IF($A151="","",(((((I151-H151)-F151)-G151)-J151)-K151))</f>
        <v/>
      </c>
    </row>
    <row r="152" spans="1:12" x14ac:dyDescent="0.25">
      <c r="C152" s="11"/>
      <c r="D152" s="12"/>
      <c r="E152" s="12"/>
      <c r="F152" s="11"/>
      <c r="G152" s="11"/>
      <c r="H152" s="11"/>
      <c r="I152" s="13" t="str">
        <f>IF($A152="","",IF((B152="Salary"),C152,((C152*D152)+((C152*1.5)*E152))))</f>
        <v/>
      </c>
      <c r="J152" s="13" t="str">
        <f>IF($A152="","",ROUND(((I152-H152)*0.062),2))</f>
        <v/>
      </c>
      <c r="K152" s="13" t="str">
        <f>IF($A152="","",ROUND(((I152-H152)*0.0145),2))</f>
        <v/>
      </c>
      <c r="L152" s="13" t="str">
        <f>IF($A152="","",(((((I152-H152)-F152)-G152)-J152)-K152))</f>
        <v/>
      </c>
    </row>
    <row r="153" spans="1:12" x14ac:dyDescent="0.25">
      <c r="C153" s="11"/>
      <c r="D153" s="12"/>
      <c r="E153" s="12"/>
      <c r="F153" s="11"/>
      <c r="G153" s="11"/>
      <c r="H153" s="11"/>
      <c r="I153" s="13" t="str">
        <f>IF($A153="","",IF((B153="Salary"),C153,((C153*D153)+((C153*1.5)*E153))))</f>
        <v/>
      </c>
      <c r="J153" s="13" t="str">
        <f>IF($A153="","",ROUND(((I153-H153)*0.062),2))</f>
        <v/>
      </c>
      <c r="K153" s="13" t="str">
        <f>IF($A153="","",ROUND(((I153-H153)*0.0145),2))</f>
        <v/>
      </c>
      <c r="L153" s="13" t="str">
        <f>IF($A153="","",(((((I153-H153)-F153)-G153)-J153)-K153))</f>
        <v/>
      </c>
    </row>
    <row r="154" spans="1:12" x14ac:dyDescent="0.25">
      <c r="C154" s="11"/>
      <c r="D154" s="12"/>
      <c r="E154" s="12"/>
      <c r="F154" s="11"/>
      <c r="G154" s="11"/>
      <c r="H154" s="11"/>
      <c r="I154" s="13" t="str">
        <f>IF($A154="","",IF((B154="Salary"),C154,((C154*D154)+((C154*1.5)*E154))))</f>
        <v/>
      </c>
      <c r="J154" s="13" t="str">
        <f>IF($A154="","",ROUND(((I154-H154)*0.062),2))</f>
        <v/>
      </c>
      <c r="K154" s="13" t="str">
        <f>IF($A154="","",ROUND(((I154-H154)*0.0145),2))</f>
        <v/>
      </c>
      <c r="L154" s="13" t="str">
        <f>IF($A154="","",(((((I154-H154)-F154)-G154)-J154)-K154))</f>
        <v/>
      </c>
    </row>
    <row r="155" spans="1:12" x14ac:dyDescent="0.25">
      <c r="C155" s="11"/>
      <c r="D155" s="12"/>
      <c r="E155" s="12"/>
      <c r="F155" s="11"/>
      <c r="G155" s="11"/>
      <c r="H155" s="11"/>
      <c r="I155" s="13" t="str">
        <f>IF($A155="","",IF((B155="Salary"),C155,((C155*D155)+((C155*1.5)*E155))))</f>
        <v/>
      </c>
      <c r="J155" s="13" t="str">
        <f>IF($A155="","",ROUND(((I155-H155)*0.062),2))</f>
        <v/>
      </c>
      <c r="K155" s="13" t="str">
        <f>IF($A155="","",ROUND(((I155-H155)*0.0145),2))</f>
        <v/>
      </c>
      <c r="L155" s="13" t="str">
        <f>IF($A155="","",(((((I155-H155)-F155)-G155)-J155)-K155))</f>
        <v/>
      </c>
    </row>
    <row r="156" spans="1:12" x14ac:dyDescent="0.25">
      <c r="C156" s="11"/>
      <c r="D156" s="12"/>
      <c r="E156" s="12"/>
      <c r="F156" s="11"/>
      <c r="G156" s="11"/>
      <c r="H156" s="11"/>
      <c r="I156" s="13" t="str">
        <f>IF($A156="","",IF((B156="Salary"),C156,((C156*D156)+((C156*1.5)*E156))))</f>
        <v/>
      </c>
      <c r="J156" s="13" t="str">
        <f>IF($A156="","",ROUND(((I156-H156)*0.062),2))</f>
        <v/>
      </c>
      <c r="K156" s="13" t="str">
        <f>IF($A156="","",ROUND(((I156-H156)*0.0145),2))</f>
        <v/>
      </c>
      <c r="L156" s="13" t="str">
        <f>IF($A156="","",(((((I156-H156)-F156)-G156)-J156)-K156))</f>
        <v/>
      </c>
    </row>
    <row r="157" spans="1:12" x14ac:dyDescent="0.25">
      <c r="C157" s="11"/>
      <c r="D157" s="12"/>
      <c r="E157" s="12"/>
      <c r="F157" s="11"/>
      <c r="G157" s="11"/>
      <c r="H157" s="11"/>
      <c r="I157" s="13" t="str">
        <f>IF($A157="","",IF((B157="Salary"),C157,((C157*D157)+((C157*1.5)*E157))))</f>
        <v/>
      </c>
      <c r="J157" s="13" t="str">
        <f>IF($A157="","",ROUND(((I157-H157)*0.062),2))</f>
        <v/>
      </c>
      <c r="K157" s="13" t="str">
        <f>IF($A157="","",ROUND(((I157-H157)*0.0145),2))</f>
        <v/>
      </c>
      <c r="L157" s="13" t="str">
        <f>IF($A157="","",(((((I157-H157)-F157)-G157)-J157)-K157))</f>
        <v/>
      </c>
    </row>
    <row r="158" spans="1:12" x14ac:dyDescent="0.25">
      <c r="C158" s="11"/>
      <c r="D158" s="12"/>
      <c r="E158" s="12"/>
      <c r="F158" s="11"/>
      <c r="G158" s="11"/>
      <c r="H158" s="11"/>
      <c r="I158" s="13" t="str">
        <f>IF($A158="","",IF((B158="Salary"),C158,((C158*D158)+((C158*1.5)*E158))))</f>
        <v/>
      </c>
      <c r="J158" s="13" t="str">
        <f>IF($A158="","",ROUND(((I158-H158)*0.062),2))</f>
        <v/>
      </c>
      <c r="K158" s="13" t="str">
        <f>IF($A158="","",ROUND(((I158-H158)*0.0145),2))</f>
        <v/>
      </c>
      <c r="L158" s="13" t="str">
        <f>IF($A158="","",(((((I158-H158)-F158)-G158)-J158)-K158))</f>
        <v/>
      </c>
    </row>
    <row r="159" spans="1:12" x14ac:dyDescent="0.25">
      <c r="C159" s="11"/>
      <c r="D159" s="12"/>
      <c r="E159" s="12"/>
      <c r="F159" s="11"/>
      <c r="G159" s="11"/>
      <c r="H159" s="11"/>
      <c r="I159" s="13" t="str">
        <f>IF($A159="","",IF((B159="Salary"),C159,((C159*D159)+((C159*1.5)*E159))))</f>
        <v/>
      </c>
      <c r="J159" s="13" t="str">
        <f>IF($A159="","",ROUND(((I159-H159)*0.062),2))</f>
        <v/>
      </c>
      <c r="K159" s="13" t="str">
        <f>IF($A159="","",ROUND(((I159-H159)*0.0145),2))</f>
        <v/>
      </c>
      <c r="L159" s="13" t="str">
        <f>IF($A159="","",(((((I159-H159)-F159)-G159)-J159)-K159))</f>
        <v/>
      </c>
    </row>
    <row r="160" spans="1:12" x14ac:dyDescent="0.25">
      <c r="C160" s="11"/>
      <c r="D160" s="12"/>
      <c r="E160" s="12"/>
      <c r="F160" s="11"/>
      <c r="G160" s="11"/>
      <c r="H160" s="11"/>
      <c r="I160" s="13" t="str">
        <f>IF($A160="","",IF((B160="Salary"),C160,((C160*D160)+((C160*1.5)*E160))))</f>
        <v/>
      </c>
      <c r="J160" s="13" t="str">
        <f>IF($A160="","",ROUND(((I160-H160)*0.062),2))</f>
        <v/>
      </c>
      <c r="K160" s="13" t="str">
        <f>IF($A160="","",ROUND(((I160-H160)*0.0145),2))</f>
        <v/>
      </c>
      <c r="L160" s="13" t="str">
        <f>IF($A160="","",(((((I160-H160)-F160)-G160)-J160)-K160))</f>
        <v/>
      </c>
    </row>
    <row r="161" spans="1:12" x14ac:dyDescent="0.25">
      <c r="C161" s="11"/>
      <c r="D161" s="12"/>
      <c r="E161" s="12"/>
      <c r="F161" s="11"/>
      <c r="G161" s="11"/>
      <c r="H161" s="11"/>
      <c r="I161" s="13" t="str">
        <f>IF($A161="","",IF((B161="Salary"),C161,((C161*D161)+((C161*1.5)*E161))))</f>
        <v/>
      </c>
      <c r="J161" s="13" t="str">
        <f>IF($A161="","",ROUND(((I161-H161)*0.062),2))</f>
        <v/>
      </c>
      <c r="K161" s="13" t="str">
        <f>IF($A161="","",ROUND(((I161-H161)*0.0145),2))</f>
        <v/>
      </c>
      <c r="L161" s="13" t="str">
        <f>IF($A161="","",(((((I161-H161)-F161)-G161)-J161)-K161))</f>
        <v/>
      </c>
    </row>
    <row r="162" spans="1:12" x14ac:dyDescent="0.25">
      <c r="C162" s="11"/>
      <c r="D162" s="12"/>
      <c r="E162" s="12"/>
      <c r="F162" s="11"/>
      <c r="G162" s="11"/>
      <c r="H162" s="11"/>
      <c r="I162" s="13" t="str">
        <f>IF($A162="","",IF((B162="Salary"),C162,((C162*D162)+((C162*1.5)*E162))))</f>
        <v/>
      </c>
      <c r="J162" s="13" t="str">
        <f>IF($A162="","",ROUND(((I162-H162)*0.062),2))</f>
        <v/>
      </c>
      <c r="K162" s="13" t="str">
        <f>IF($A162="","",ROUND(((I162-H162)*0.0145),2))</f>
        <v/>
      </c>
      <c r="L162" s="13" t="str">
        <f>IF($A162="","",(((((I162-H162)-F162)-G162)-J162)-K162))</f>
        <v/>
      </c>
    </row>
    <row r="163" spans="1:12" x14ac:dyDescent="0.25">
      <c r="C163" s="11"/>
      <c r="D163" s="12"/>
      <c r="E163" s="12"/>
      <c r="F163" s="11"/>
      <c r="G163" s="11"/>
      <c r="H163" s="11"/>
      <c r="I163" s="13" t="str">
        <f>IF($A163="","",IF((B163="Salary"),C163,((C163*D163)+((C163*1.5)*E163))))</f>
        <v/>
      </c>
      <c r="J163" s="13" t="str">
        <f>IF($A163="","",ROUND(((I163-H163)*0.062),2))</f>
        <v/>
      </c>
      <c r="K163" s="13" t="str">
        <f>IF($A163="","",ROUND(((I163-H163)*0.0145),2))</f>
        <v/>
      </c>
      <c r="L163" s="13" t="str">
        <f>IF($A163="","",(((((I163-H163)-F163)-G163)-J163)-K163))</f>
        <v/>
      </c>
    </row>
    <row r="164" spans="1:12" x14ac:dyDescent="0.25">
      <c r="C164" s="11"/>
      <c r="D164" s="12"/>
      <c r="E164" s="12"/>
      <c r="F164" s="11"/>
      <c r="G164" s="11"/>
      <c r="H164" s="11"/>
      <c r="I164" s="13" t="str">
        <f>IF($A164="","",IF((B164="Salary"),C164,((C164*D164)+((C164*1.5)*E164))))</f>
        <v/>
      </c>
      <c r="J164" s="13" t="str">
        <f>IF($A164="","",ROUND(((I164-H164)*0.062),2))</f>
        <v/>
      </c>
      <c r="K164" s="13" t="str">
        <f>IF($A164="","",ROUND(((I164-H164)*0.0145),2))</f>
        <v/>
      </c>
      <c r="L164" s="13" t="str">
        <f>IF($A164="","",(((((I164-H164)-F164)-G164)-J164)-K164))</f>
        <v/>
      </c>
    </row>
    <row r="165" spans="1:12" x14ac:dyDescent="0.25">
      <c r="C165" s="11"/>
      <c r="D165" s="12"/>
      <c r="E165" s="12"/>
      <c r="F165" s="11"/>
      <c r="G165" s="11"/>
      <c r="H165" s="11"/>
      <c r="I165" s="13" t="str">
        <f>IF($A165="","",IF((B165="Salary"),C165,((C165*D165)+((C165*1.5)*E165))))</f>
        <v/>
      </c>
      <c r="J165" s="13" t="str">
        <f>IF($A165="","",ROUND(((I165-H165)*0.062),2))</f>
        <v/>
      </c>
      <c r="K165" s="13" t="str">
        <f>IF($A165="","",ROUND(((I165-H165)*0.0145),2))</f>
        <v/>
      </c>
      <c r="L165" s="13" t="str">
        <f>IF($A165="","",(((((I165-H165)-F165)-G165)-J165)-K165))</f>
        <v/>
      </c>
    </row>
    <row r="166" spans="1:12" x14ac:dyDescent="0.25">
      <c r="C166" s="11"/>
      <c r="D166" s="12"/>
      <c r="E166" s="12"/>
      <c r="F166" s="11"/>
      <c r="G166" s="11"/>
      <c r="H166" s="11"/>
      <c r="I166" s="13" t="str">
        <f>IF($A166="","",IF((B166="Salary"),C166,((C166*D166)+((C166*1.5)*E166))))</f>
        <v/>
      </c>
      <c r="J166" s="13" t="str">
        <f>IF($A166="","",ROUND(((I166-H166)*0.062),2))</f>
        <v/>
      </c>
      <c r="K166" s="13" t="str">
        <f>IF($A166="","",ROUND(((I166-H166)*0.0145),2))</f>
        <v/>
      </c>
      <c r="L166" s="13" t="str">
        <f>IF($A166="","",(((((I166-H166)-F166)-G166)-J166)-K166))</f>
        <v/>
      </c>
    </row>
    <row r="167" spans="1:12" x14ac:dyDescent="0.25">
      <c r="C167" s="11"/>
      <c r="D167" s="12"/>
      <c r="E167" s="12"/>
      <c r="F167" s="11"/>
      <c r="G167" s="11"/>
      <c r="H167" s="11"/>
      <c r="I167" s="13" t="str">
        <f>IF($A167="","",IF((B167="Salary"),C167,((C167*D167)+((C167*1.5)*E167))))</f>
        <v/>
      </c>
      <c r="J167" s="13" t="str">
        <f>IF($A167="","",ROUND(((I167-H167)*0.062),2))</f>
        <v/>
      </c>
      <c r="K167" s="13" t="str">
        <f>IF($A167="","",ROUND(((I167-H167)*0.0145),2))</f>
        <v/>
      </c>
      <c r="L167" s="13" t="str">
        <f>IF($A167="","",(((((I167-H167)-F167)-G167)-J167)-K167))</f>
        <v/>
      </c>
    </row>
    <row r="168" spans="1:12" x14ac:dyDescent="0.25">
      <c r="C168" s="11"/>
      <c r="D168" s="12"/>
      <c r="E168" s="12"/>
      <c r="F168" s="11"/>
      <c r="G168" s="11"/>
      <c r="H168" s="11"/>
      <c r="I168" s="13" t="str">
        <f>IF($A168="","",IF((B168="Salary"),C168,((C168*D168)+((C168*1.5)*E168))))</f>
        <v/>
      </c>
      <c r="J168" s="13" t="str">
        <f>IF($A168="","",ROUND(((I168-H168)*0.062),2))</f>
        <v/>
      </c>
      <c r="K168" s="13" t="str">
        <f>IF($A168="","",ROUND(((I168-H168)*0.0145),2))</f>
        <v/>
      </c>
      <c r="L168" s="13" t="str">
        <f>IF($A168="","",(((((I168-H168)-F168)-G168)-J168)-K168))</f>
        <v/>
      </c>
    </row>
    <row r="169" spans="1:12" x14ac:dyDescent="0.25">
      <c r="C169" s="11"/>
      <c r="D169" s="12"/>
      <c r="E169" s="12"/>
      <c r="F169" s="11"/>
      <c r="G169" s="11"/>
      <c r="H169" s="11"/>
      <c r="I169" s="13" t="str">
        <f>IF($A169="","",IF((B169="Salary"),C169,((C169*D169)+((C169*1.5)*E169))))</f>
        <v/>
      </c>
      <c r="J169" s="13" t="str">
        <f>IF($A169="","",ROUND(((I169-H169)*0.062),2))</f>
        <v/>
      </c>
      <c r="K169" s="13" t="str">
        <f>IF($A169="","",ROUND(((I169-H169)*0.0145),2))</f>
        <v/>
      </c>
      <c r="L169" s="13" t="str">
        <f>IF($A169="","",(((((I169-H169)-F169)-G169)-J169)-K169))</f>
        <v/>
      </c>
    </row>
    <row r="170" spans="1:12" x14ac:dyDescent="0.25">
      <c r="C170" s="11"/>
      <c r="D170" s="12"/>
      <c r="E170" s="12"/>
      <c r="F170" s="11"/>
      <c r="G170" s="11"/>
      <c r="H170" s="11"/>
      <c r="I170" s="13" t="str">
        <f>IF($A170="","",IF((B170="Salary"),C170,((C170*D170)+((C170*1.5)*E170))))</f>
        <v/>
      </c>
      <c r="J170" s="13" t="str">
        <f>IF($A170="","",ROUND(((I170-H170)*0.062),2))</f>
        <v/>
      </c>
      <c r="K170" s="13" t="str">
        <f>IF($A170="","",ROUND(((I170-H170)*0.0145),2))</f>
        <v/>
      </c>
      <c r="L170" s="13" t="str">
        <f>IF($A170="","",(((((I170-H170)-F170)-G170)-J170)-K170))</f>
        <v/>
      </c>
    </row>
    <row r="171" spans="1:12" x14ac:dyDescent="0.25">
      <c r="C171" s="11"/>
      <c r="D171" s="12"/>
      <c r="E171" s="12"/>
      <c r="F171" s="11"/>
      <c r="G171" s="11"/>
      <c r="H171" s="11"/>
      <c r="I171" s="13" t="str">
        <f>IF($A171="","",IF((B171="Salary"),C171,((C171*D171)+((C171*1.5)*E171))))</f>
        <v/>
      </c>
      <c r="J171" s="13" t="str">
        <f>IF($A171="","",ROUND(((I171-H171)*0.062),2))</f>
        <v/>
      </c>
      <c r="K171" s="13" t="str">
        <f>IF($A171="","",ROUND(((I171-H171)*0.0145),2))</f>
        <v/>
      </c>
      <c r="L171" s="13" t="str">
        <f>IF($A171="","",(((((I171-H171)-F171)-G171)-J171)-K171))</f>
        <v/>
      </c>
    </row>
    <row r="172" spans="1:12" x14ac:dyDescent="0.25">
      <c r="C172" s="11"/>
      <c r="D172" s="12"/>
      <c r="E172" s="12"/>
      <c r="F172" s="11"/>
      <c r="G172" s="11"/>
      <c r="H172" s="11"/>
      <c r="I172" s="13" t="str">
        <f>IF($A172="","",IF((B172="Salary"),C172,((C172*D172)+((C172*1.5)*E172))))</f>
        <v/>
      </c>
      <c r="J172" s="13" t="str">
        <f>IF($A172="","",ROUND(((I172-H172)*0.062),2))</f>
        <v/>
      </c>
      <c r="K172" s="13" t="str">
        <f>IF($A172="","",ROUND(((I172-H172)*0.0145),2))</f>
        <v/>
      </c>
      <c r="L172" s="13" t="str">
        <f>IF($A172="","",(((((I172-H172)-F172)-G172)-J172)-K172))</f>
        <v/>
      </c>
    </row>
    <row r="173" spans="1:12" x14ac:dyDescent="0.25">
      <c r="C173" s="11"/>
      <c r="D173" s="12"/>
      <c r="E173" s="12"/>
      <c r="F173" s="11"/>
      <c r="G173" s="11"/>
      <c r="H173" s="11"/>
      <c r="I173" s="13" t="str">
        <f>IF($A173="","",IF((B173="Salary"),C173,((C173*D173)+((C173*1.5)*E173))))</f>
        <v/>
      </c>
      <c r="J173" s="13" t="str">
        <f>IF($A173="","",ROUND(((I173-H173)*0.062),2))</f>
        <v/>
      </c>
      <c r="K173" s="13" t="str">
        <f>IF($A173="","",ROUND(((I173-H173)*0.0145),2))</f>
        <v/>
      </c>
      <c r="L173" s="13" t="str">
        <f>IF($A173="","",(((((I173-H173)-F173)-G173)-J173)-K173))</f>
        <v/>
      </c>
    </row>
    <row r="174" spans="1:12" x14ac:dyDescent="0.25">
      <c r="C174" s="11"/>
      <c r="D174" s="12"/>
      <c r="E174" s="12"/>
      <c r="F174" s="11"/>
      <c r="G174" s="11"/>
      <c r="H174" s="11"/>
      <c r="I174" s="13" t="str">
        <f>IF($A174="","",IF((B174="Salary"),C174,((C174*D174)+((C174*1.5)*E174))))</f>
        <v/>
      </c>
      <c r="J174" s="13" t="str">
        <f>IF($A174="","",ROUND(((I174-H174)*0.062),2))</f>
        <v/>
      </c>
      <c r="K174" s="13" t="str">
        <f>IF($A174="","",ROUND(((I174-H174)*0.0145),2))</f>
        <v/>
      </c>
      <c r="L174" s="13" t="str">
        <f>IF($A174="","",(((((I174-H174)-F174)-G174)-J174)-K174))</f>
        <v/>
      </c>
    </row>
    <row r="175" spans="1:12" x14ac:dyDescent="0.25">
      <c r="C175" s="11"/>
      <c r="D175" s="12"/>
      <c r="E175" s="12"/>
      <c r="F175" s="11"/>
      <c r="G175" s="11"/>
      <c r="H175" s="11"/>
      <c r="I175" s="13" t="str">
        <f>IF($A175="","",IF((B175="Salary"),C175,((C175*D175)+((C175*1.5)*E175))))</f>
        <v/>
      </c>
      <c r="J175" s="13" t="str">
        <f>IF($A175="","",ROUND(((I175-H175)*0.062),2))</f>
        <v/>
      </c>
      <c r="K175" s="13" t="str">
        <f>IF($A175="","",ROUND(((I175-H175)*0.0145),2))</f>
        <v/>
      </c>
      <c r="L175" s="13" t="str">
        <f>IF($A175="","",(((((I175-H175)-F175)-G175)-J175)-K175))</f>
        <v/>
      </c>
    </row>
    <row r="176" spans="1:12" x14ac:dyDescent="0.25">
      <c r="C176" s="11"/>
      <c r="D176" s="12"/>
      <c r="E176" s="12"/>
      <c r="F176" s="11"/>
      <c r="G176" s="11"/>
      <c r="H176" s="11"/>
      <c r="I176" s="13" t="str">
        <f>IF($A176="","",IF((B176="Salary"),C176,((C176*D176)+((C176*1.5)*E176))))</f>
        <v/>
      </c>
      <c r="J176" s="13" t="str">
        <f>IF($A176="","",ROUND(((I176-H176)*0.062),2))</f>
        <v/>
      </c>
      <c r="K176" s="13" t="str">
        <f>IF($A176="","",ROUND(((I176-H176)*0.0145),2))</f>
        <v/>
      </c>
      <c r="L176" s="13" t="str">
        <f>IF($A176="","",(((((I176-H176)-F176)-G176)-J176)-K176))</f>
        <v/>
      </c>
    </row>
    <row r="177" spans="1:12" x14ac:dyDescent="0.25">
      <c r="C177" s="11"/>
      <c r="D177" s="12"/>
      <c r="E177" s="12"/>
      <c r="F177" s="11"/>
      <c r="G177" s="11"/>
      <c r="H177" s="11"/>
      <c r="I177" s="13" t="str">
        <f>IF($A177="","",IF((B177="Salary"),C177,((C177*D177)+((C177*1.5)*E177))))</f>
        <v/>
      </c>
      <c r="J177" s="13" t="str">
        <f>IF($A177="","",ROUND(((I177-H177)*0.062),2))</f>
        <v/>
      </c>
      <c r="K177" s="13" t="str">
        <f>IF($A177="","",ROUND(((I177-H177)*0.0145),2))</f>
        <v/>
      </c>
      <c r="L177" s="13" t="str">
        <f>IF($A177="","",(((((I177-H177)-F177)-G177)-J177)-K177))</f>
        <v/>
      </c>
    </row>
    <row r="178" spans="1:12" x14ac:dyDescent="0.25">
      <c r="C178" s="11"/>
      <c r="D178" s="12"/>
      <c r="E178" s="12"/>
      <c r="F178" s="11"/>
      <c r="G178" s="11"/>
      <c r="H178" s="11"/>
      <c r="I178" s="13" t="str">
        <f>IF($A178="","",IF((B178="Salary"),C178,((C178*D178)+((C178*1.5)*E178))))</f>
        <v/>
      </c>
      <c r="J178" s="13" t="str">
        <f>IF($A178="","",ROUND(((I178-H178)*0.062),2))</f>
        <v/>
      </c>
      <c r="K178" s="13" t="str">
        <f>IF($A178="","",ROUND(((I178-H178)*0.0145),2))</f>
        <v/>
      </c>
      <c r="L178" s="13" t="str">
        <f>IF($A178="","",(((((I178-H178)-F178)-G178)-J178)-K178))</f>
        <v/>
      </c>
    </row>
    <row r="179" spans="1:12" x14ac:dyDescent="0.25">
      <c r="C179" s="11"/>
      <c r="D179" s="12"/>
      <c r="E179" s="12"/>
      <c r="F179" s="11"/>
      <c r="G179" s="11"/>
      <c r="H179" s="11"/>
      <c r="I179" s="13" t="str">
        <f>IF($A179="","",IF((B179="Salary"),C179,((C179*D179)+((C179*1.5)*E179))))</f>
        <v/>
      </c>
      <c r="J179" s="13" t="str">
        <f>IF($A179="","",ROUND(((I179-H179)*0.062),2))</f>
        <v/>
      </c>
      <c r="K179" s="13" t="str">
        <f>IF($A179="","",ROUND(((I179-H179)*0.0145),2))</f>
        <v/>
      </c>
      <c r="L179" s="13" t="str">
        <f>IF($A179="","",(((((I179-H179)-F179)-G179)-J179)-K179))</f>
        <v/>
      </c>
    </row>
    <row r="180" spans="1:12" x14ac:dyDescent="0.25">
      <c r="C180" s="11"/>
      <c r="D180" s="12"/>
      <c r="E180" s="12"/>
      <c r="F180" s="11"/>
      <c r="G180" s="11"/>
      <c r="H180" s="11"/>
      <c r="I180" s="13" t="str">
        <f>IF($A180="","",IF((B180="Salary"),C180,((C180*D180)+((C180*1.5)*E180))))</f>
        <v/>
      </c>
      <c r="J180" s="13" t="str">
        <f>IF($A180="","",ROUND(((I180-H180)*0.062),2))</f>
        <v/>
      </c>
      <c r="K180" s="13" t="str">
        <f>IF($A180="","",ROUND(((I180-H180)*0.0145),2))</f>
        <v/>
      </c>
      <c r="L180" s="13" t="str">
        <f>IF($A180="","",(((((I180-H180)-F180)-G180)-J180)-K180))</f>
        <v/>
      </c>
    </row>
    <row r="181" spans="1:12" x14ac:dyDescent="0.25">
      <c r="C181" s="11"/>
      <c r="D181" s="12"/>
      <c r="E181" s="12"/>
      <c r="F181" s="11"/>
      <c r="G181" s="11"/>
      <c r="H181" s="11"/>
      <c r="I181" s="13" t="str">
        <f>IF($A181="","",IF((B181="Salary"),C181,((C181*D181)+((C181*1.5)*E181))))</f>
        <v/>
      </c>
      <c r="J181" s="13" t="str">
        <f>IF($A181="","",ROUND(((I181-H181)*0.062),2))</f>
        <v/>
      </c>
      <c r="K181" s="13" t="str">
        <f>IF($A181="","",ROUND(((I181-H181)*0.0145),2))</f>
        <v/>
      </c>
      <c r="L181" s="13" t="str">
        <f>IF($A181="","",(((((I181-H181)-F181)-G181)-J181)-K181))</f>
        <v/>
      </c>
    </row>
    <row r="182" spans="1:12" x14ac:dyDescent="0.25">
      <c r="C182" s="11"/>
      <c r="D182" s="12"/>
      <c r="E182" s="12"/>
      <c r="F182" s="11"/>
      <c r="G182" s="11"/>
      <c r="H182" s="11"/>
      <c r="I182" s="13" t="str">
        <f>IF($A182="","",IF((B182="Salary"),C182,((C182*D182)+((C182*1.5)*E182))))</f>
        <v/>
      </c>
      <c r="J182" s="13" t="str">
        <f>IF($A182="","",ROUND(((I182-H182)*0.062),2))</f>
        <v/>
      </c>
      <c r="K182" s="13" t="str">
        <f>IF($A182="","",ROUND(((I182-H182)*0.0145),2))</f>
        <v/>
      </c>
      <c r="L182" s="13" t="str">
        <f>IF($A182="","",(((((I182-H182)-F182)-G182)-J182)-K182))</f>
        <v/>
      </c>
    </row>
    <row r="183" spans="1:12" x14ac:dyDescent="0.25">
      <c r="C183" s="11"/>
      <c r="D183" s="12"/>
      <c r="E183" s="12"/>
      <c r="F183" s="11"/>
      <c r="G183" s="11"/>
      <c r="H183" s="11"/>
      <c r="I183" s="13" t="str">
        <f>IF($A183="","",IF((B183="Salary"),C183,((C183*D183)+((C183*1.5)*E183))))</f>
        <v/>
      </c>
      <c r="J183" s="13" t="str">
        <f>IF($A183="","",ROUND(((I183-H183)*0.062),2))</f>
        <v/>
      </c>
      <c r="K183" s="13" t="str">
        <f>IF($A183="","",ROUND(((I183-H183)*0.0145),2))</f>
        <v/>
      </c>
      <c r="L183" s="13" t="str">
        <f>IF($A183="","",(((((I183-H183)-F183)-G183)-J183)-K183))</f>
        <v/>
      </c>
    </row>
    <row r="184" spans="1:12" x14ac:dyDescent="0.25">
      <c r="C184" s="11"/>
      <c r="D184" s="12"/>
      <c r="E184" s="12"/>
      <c r="F184" s="11"/>
      <c r="G184" s="11"/>
      <c r="H184" s="11"/>
      <c r="I184" s="13" t="str">
        <f>IF($A184="","",IF((B184="Salary"),C184,((C184*D184)+((C184*1.5)*E184))))</f>
        <v/>
      </c>
      <c r="J184" s="13" t="str">
        <f>IF($A184="","",ROUND(((I184-H184)*0.062),2))</f>
        <v/>
      </c>
      <c r="K184" s="13" t="str">
        <f>IF($A184="","",ROUND(((I184-H184)*0.0145),2))</f>
        <v/>
      </c>
      <c r="L184" s="13" t="str">
        <f>IF($A184="","",(((((I184-H184)-F184)-G184)-J184)-K184))</f>
        <v/>
      </c>
    </row>
    <row r="185" spans="1:12" x14ac:dyDescent="0.25">
      <c r="C185" s="11"/>
      <c r="D185" s="12"/>
      <c r="E185" s="12"/>
      <c r="F185" s="11"/>
      <c r="G185" s="11"/>
      <c r="H185" s="11"/>
      <c r="I185" s="13" t="str">
        <f>IF($A185="","",IF((B185="Salary"),C185,((C185*D185)+((C185*1.5)*E185))))</f>
        <v/>
      </c>
      <c r="J185" s="13" t="str">
        <f>IF($A185="","",ROUND(((I185-H185)*0.062),2))</f>
        <v/>
      </c>
      <c r="K185" s="13" t="str">
        <f>IF($A185="","",ROUND(((I185-H185)*0.0145),2))</f>
        <v/>
      </c>
      <c r="L185" s="13" t="str">
        <f>IF($A185="","",(((((I185-H185)-F185)-G185)-J185)-K185))</f>
        <v/>
      </c>
    </row>
    <row r="186" spans="1:12" x14ac:dyDescent="0.25">
      <c r="C186" s="11"/>
      <c r="D186" s="12"/>
      <c r="E186" s="12"/>
      <c r="F186" s="11"/>
      <c r="G186" s="11"/>
      <c r="H186" s="11"/>
      <c r="I186" s="13" t="str">
        <f>IF($A186="","",IF((B186="Salary"),C186,((C186*D186)+((C186*1.5)*E186))))</f>
        <v/>
      </c>
      <c r="J186" s="13" t="str">
        <f>IF($A186="","",ROUND(((I186-H186)*0.062),2))</f>
        <v/>
      </c>
      <c r="K186" s="13" t="str">
        <f>IF($A186="","",ROUND(((I186-H186)*0.0145),2))</f>
        <v/>
      </c>
      <c r="L186" s="13" t="str">
        <f>IF($A186="","",(((((I186-H186)-F186)-G186)-J186)-K186))</f>
        <v/>
      </c>
    </row>
    <row r="187" spans="1:12" x14ac:dyDescent="0.25">
      <c r="C187" s="11"/>
      <c r="D187" s="12"/>
      <c r="E187" s="12"/>
      <c r="F187" s="11"/>
      <c r="G187" s="11"/>
      <c r="H187" s="11"/>
      <c r="I187" s="13" t="str">
        <f>IF($A187="","",IF((B187="Salary"),C187,((C187*D187)+((C187*1.5)*E187))))</f>
        <v/>
      </c>
      <c r="J187" s="13" t="str">
        <f>IF($A187="","",ROUND(((I187-H187)*0.062),2))</f>
        <v/>
      </c>
      <c r="K187" s="13" t="str">
        <f>IF($A187="","",ROUND(((I187-H187)*0.0145),2))</f>
        <v/>
      </c>
      <c r="L187" s="13" t="str">
        <f>IF($A187="","",(((((I187-H187)-F187)-G187)-J187)-K187))</f>
        <v/>
      </c>
    </row>
    <row r="188" spans="1:12" x14ac:dyDescent="0.25">
      <c r="C188" s="11"/>
      <c r="D188" s="12"/>
      <c r="E188" s="12"/>
      <c r="F188" s="11"/>
      <c r="G188" s="11"/>
      <c r="H188" s="11"/>
      <c r="I188" s="13" t="str">
        <f>IF($A188="","",IF((B188="Salary"),C188,((C188*D188)+((C188*1.5)*E188))))</f>
        <v/>
      </c>
      <c r="J188" s="13" t="str">
        <f>IF($A188="","",ROUND(((I188-H188)*0.062),2))</f>
        <v/>
      </c>
      <c r="K188" s="13" t="str">
        <f>IF($A188="","",ROUND(((I188-H188)*0.0145),2))</f>
        <v/>
      </c>
      <c r="L188" s="13" t="str">
        <f>IF($A188="","",(((((I188-H188)-F188)-G188)-J188)-K188))</f>
        <v/>
      </c>
    </row>
    <row r="189" spans="1:12" x14ac:dyDescent="0.25">
      <c r="C189" s="11"/>
      <c r="D189" s="12"/>
      <c r="E189" s="12"/>
      <c r="F189" s="11"/>
      <c r="G189" s="11"/>
      <c r="H189" s="11"/>
      <c r="I189" s="13" t="str">
        <f>IF($A189="","",IF((B189="Salary"),C189,((C189*D189)+((C189*1.5)*E189))))</f>
        <v/>
      </c>
      <c r="J189" s="13" t="str">
        <f>IF($A189="","",ROUND(((I189-H189)*0.062),2))</f>
        <v/>
      </c>
      <c r="K189" s="13" t="str">
        <f>IF($A189="","",ROUND(((I189-H189)*0.0145),2))</f>
        <v/>
      </c>
      <c r="L189" s="13" t="str">
        <f>IF($A189="","",(((((I189-H189)-F189)-G189)-J189)-K189))</f>
        <v/>
      </c>
    </row>
    <row r="190" spans="1:12" x14ac:dyDescent="0.25">
      <c r="C190" s="11"/>
      <c r="D190" s="12"/>
      <c r="E190" s="12"/>
      <c r="F190" s="11"/>
      <c r="G190" s="11"/>
      <c r="H190" s="11"/>
      <c r="I190" s="13" t="str">
        <f>IF($A190="","",IF((B190="Salary"),C190,((C190*D190)+((C190*1.5)*E190))))</f>
        <v/>
      </c>
      <c r="J190" s="13" t="str">
        <f>IF($A190="","",ROUND(((I190-H190)*0.062),2))</f>
        <v/>
      </c>
      <c r="K190" s="13" t="str">
        <f>IF($A190="","",ROUND(((I190-H190)*0.0145),2))</f>
        <v/>
      </c>
      <c r="L190" s="13" t="str">
        <f>IF($A190="","",(((((I190-H190)-F190)-G190)-J190)-K190))</f>
        <v/>
      </c>
    </row>
    <row r="191" spans="1:12" x14ac:dyDescent="0.25">
      <c r="C191" s="11"/>
      <c r="D191" s="12"/>
      <c r="E191" s="12"/>
      <c r="F191" s="11"/>
      <c r="G191" s="11"/>
      <c r="H191" s="11"/>
      <c r="I191" s="13" t="str">
        <f>IF($A191="","",IF((B191="Salary"),C191,((C191*D191)+((C191*1.5)*E191))))</f>
        <v/>
      </c>
      <c r="J191" s="13" t="str">
        <f>IF($A191="","",ROUND(((I191-H191)*0.062),2))</f>
        <v/>
      </c>
      <c r="K191" s="13" t="str">
        <f>IF($A191="","",ROUND(((I191-H191)*0.0145),2))</f>
        <v/>
      </c>
      <c r="L191" s="13" t="str">
        <f>IF($A191="","",(((((I191-H191)-F191)-G191)-J191)-K191))</f>
        <v/>
      </c>
    </row>
    <row r="192" spans="1:12" x14ac:dyDescent="0.25">
      <c r="C192" s="11"/>
      <c r="D192" s="12"/>
      <c r="E192" s="12"/>
      <c r="F192" s="11"/>
      <c r="G192" s="11"/>
      <c r="H192" s="11"/>
      <c r="I192" s="13" t="str">
        <f>IF($A192="","",IF((B192="Salary"),C192,((C192*D192)+((C192*1.5)*E192))))</f>
        <v/>
      </c>
      <c r="J192" s="13" t="str">
        <f>IF($A192="","",ROUND(((I192-H192)*0.062),2))</f>
        <v/>
      </c>
      <c r="K192" s="13" t="str">
        <f>IF($A192="","",ROUND(((I192-H192)*0.0145),2))</f>
        <v/>
      </c>
      <c r="L192" s="13" t="str">
        <f>IF($A192="","",(((((I192-H192)-F192)-G192)-J192)-K192))</f>
        <v/>
      </c>
    </row>
    <row r="193" spans="1:12" x14ac:dyDescent="0.25">
      <c r="C193" s="11"/>
      <c r="D193" s="12"/>
      <c r="E193" s="12"/>
      <c r="F193" s="11"/>
      <c r="G193" s="11"/>
      <c r="H193" s="11"/>
      <c r="I193" s="13" t="str">
        <f>IF($A193="","",IF((B193="Salary"),C193,((C193*D193)+((C193*1.5)*E193))))</f>
        <v/>
      </c>
      <c r="J193" s="13" t="str">
        <f>IF($A193="","",ROUND(((I193-H193)*0.062),2))</f>
        <v/>
      </c>
      <c r="K193" s="13" t="str">
        <f>IF($A193="","",ROUND(((I193-H193)*0.0145),2))</f>
        <v/>
      </c>
      <c r="L193" s="13" t="str">
        <f>IF($A193="","",(((((I193-H193)-F193)-G193)-J193)-K193))</f>
        <v/>
      </c>
    </row>
    <row r="194" spans="1:12" x14ac:dyDescent="0.25">
      <c r="C194" s="11"/>
      <c r="D194" s="12"/>
      <c r="E194" s="12"/>
      <c r="F194" s="11"/>
      <c r="G194" s="11"/>
      <c r="H194" s="11"/>
      <c r="I194" s="13" t="str">
        <f>IF($A194="","",IF((B194="Salary"),C194,((C194*D194)+((C194*1.5)*E194))))</f>
        <v/>
      </c>
      <c r="J194" s="13" t="str">
        <f>IF($A194="","",ROUND(((I194-H194)*0.062),2))</f>
        <v/>
      </c>
      <c r="K194" s="13" t="str">
        <f>IF($A194="","",ROUND(((I194-H194)*0.0145),2))</f>
        <v/>
      </c>
      <c r="L194" s="13" t="str">
        <f>IF($A194="","",(((((I194-H194)-F194)-G194)-J194)-K194))</f>
        <v/>
      </c>
    </row>
    <row r="195" spans="1:12" x14ac:dyDescent="0.25">
      <c r="C195" s="11"/>
      <c r="D195" s="12"/>
      <c r="E195" s="12"/>
      <c r="F195" s="11"/>
      <c r="G195" s="11"/>
      <c r="H195" s="11"/>
      <c r="I195" s="13" t="str">
        <f>IF($A195="","",IF((B195="Salary"),C195,((C195*D195)+((C195*1.5)*E195))))</f>
        <v/>
      </c>
      <c r="J195" s="13" t="str">
        <f>IF($A195="","",ROUND(((I195-H195)*0.062),2))</f>
        <v/>
      </c>
      <c r="K195" s="13" t="str">
        <f>IF($A195="","",ROUND(((I195-H195)*0.0145),2))</f>
        <v/>
      </c>
      <c r="L195" s="13" t="str">
        <f>IF($A195="","",(((((I195-H195)-F195)-G195)-J195)-K195))</f>
        <v/>
      </c>
    </row>
    <row r="196" spans="1:12" x14ac:dyDescent="0.25">
      <c r="C196" s="11"/>
      <c r="D196" s="12"/>
      <c r="E196" s="12"/>
      <c r="F196" s="11"/>
      <c r="G196" s="11"/>
      <c r="H196" s="11"/>
      <c r="I196" s="13" t="str">
        <f>IF($A196="","",IF((B196="Salary"),C196,((C196*D196)+((C196*1.5)*E196))))</f>
        <v/>
      </c>
      <c r="J196" s="13" t="str">
        <f>IF($A196="","",ROUND(((I196-H196)*0.062),2))</f>
        <v/>
      </c>
      <c r="K196" s="13" t="str">
        <f>IF($A196="","",ROUND(((I196-H196)*0.0145),2))</f>
        <v/>
      </c>
      <c r="L196" s="13" t="str">
        <f>IF($A196="","",(((((I196-H196)-F196)-G196)-J196)-K196))</f>
        <v/>
      </c>
    </row>
    <row r="197" spans="1:12" x14ac:dyDescent="0.25">
      <c r="C197" s="11"/>
      <c r="D197" s="12"/>
      <c r="E197" s="12"/>
      <c r="F197" s="11"/>
      <c r="G197" s="11"/>
      <c r="H197" s="11"/>
      <c r="I197" s="13" t="str">
        <f>IF($A197="","",IF((B197="Salary"),C197,((C197*D197)+((C197*1.5)*E197))))</f>
        <v/>
      </c>
      <c r="J197" s="13" t="str">
        <f>IF($A197="","",ROUND(((I197-H197)*0.062),2))</f>
        <v/>
      </c>
      <c r="K197" s="13" t="str">
        <f>IF($A197="","",ROUND(((I197-H197)*0.0145),2))</f>
        <v/>
      </c>
      <c r="L197" s="13" t="str">
        <f>IF($A197="","",(((((I197-H197)-F197)-G197)-J197)-K197))</f>
        <v/>
      </c>
    </row>
    <row r="198" spans="1:12" x14ac:dyDescent="0.25">
      <c r="C198" s="11"/>
      <c r="D198" s="12"/>
      <c r="E198" s="12"/>
      <c r="F198" s="11"/>
      <c r="G198" s="11"/>
      <c r="H198" s="11"/>
      <c r="I198" s="13" t="str">
        <f>IF($A198="","",IF((B198="Salary"),C198,((C198*D198)+((C198*1.5)*E198))))</f>
        <v/>
      </c>
      <c r="J198" s="13" t="str">
        <f>IF($A198="","",ROUND(((I198-H198)*0.062),2))</f>
        <v/>
      </c>
      <c r="K198" s="13" t="str">
        <f>IF($A198="","",ROUND(((I198-H198)*0.0145),2))</f>
        <v/>
      </c>
      <c r="L198" s="13" t="str">
        <f>IF($A198="","",(((((I198-H198)-F198)-G198)-J198)-K198))</f>
        <v/>
      </c>
    </row>
    <row r="199" spans="1:12" x14ac:dyDescent="0.25">
      <c r="C199" s="11"/>
      <c r="D199" s="12"/>
      <c r="E199" s="12"/>
      <c r="F199" s="11"/>
      <c r="G199" s="11"/>
      <c r="H199" s="11"/>
      <c r="I199" s="13" t="str">
        <f>IF($A199="","",IF((B199="Salary"),C199,((C199*D199)+((C199*1.5)*E199))))</f>
        <v/>
      </c>
      <c r="J199" s="13" t="str">
        <f>IF($A199="","",ROUND(((I199-H199)*0.062),2))</f>
        <v/>
      </c>
      <c r="K199" s="13" t="str">
        <f>IF($A199="","",ROUND(((I199-H199)*0.0145),2))</f>
        <v/>
      </c>
      <c r="L199" s="13" t="str">
        <f>IF($A199="","",(((((I199-H199)-F199)-G199)-J199)-K199))</f>
        <v/>
      </c>
    </row>
    <row r="200" spans="1:12" x14ac:dyDescent="0.25">
      <c r="C200" s="11"/>
      <c r="D200" s="12"/>
      <c r="E200" s="12"/>
      <c r="F200" s="11"/>
      <c r="G200" s="11"/>
      <c r="H200" s="11"/>
      <c r="I200" s="13" t="str">
        <f>IF($A200="","",IF((B200="Salary"),C200,((C200*D200)+((C200*1.5)*E200))))</f>
        <v/>
      </c>
      <c r="J200" s="13" t="str">
        <f>IF($A200="","",ROUND(((I200-H200)*0.062),2))</f>
        <v/>
      </c>
      <c r="K200" s="13" t="str">
        <f>IF($A200="","",ROUND(((I200-H200)*0.0145),2))</f>
        <v/>
      </c>
      <c r="L200" s="13" t="str">
        <f>IF($A200="","",(((((I200-H200)-F200)-G200)-J200)-K200))</f>
        <v/>
      </c>
    </row>
    <row r="201" spans="1:12" x14ac:dyDescent="0.25">
      <c r="C201" s="11"/>
      <c r="D201" s="12"/>
      <c r="E201" s="12"/>
      <c r="F201" s="11"/>
      <c r="G201" s="11"/>
      <c r="H201" s="11"/>
      <c r="I201" s="13" t="str">
        <f>IF($A201="","",IF((B201="Salary"),C201,((C201*D201)+((C201*1.5)*E201))))</f>
        <v/>
      </c>
      <c r="J201" s="13" t="str">
        <f>IF($A201="","",ROUND(((I201-H201)*0.062),2))</f>
        <v/>
      </c>
      <c r="K201" s="13" t="str">
        <f>IF($A201="","",ROUND(((I201-H201)*0.0145),2))</f>
        <v/>
      </c>
      <c r="L201" s="13" t="str">
        <f>IF($A201="","",(((((I201-H201)-F201)-G201)-J201)-K201))</f>
        <v/>
      </c>
    </row>
  </sheetData>
  <autoFilter ref="A1:L1"/>
  <dataValidations count="7">
    <dataValidation type="list" allowBlank="1" showErrorMessage="1" errorTitle="Pick from the list" error="Choose one of: Hourly, Salary" sqref="B2:B201">
      <formula1>"Hourly,Salary"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31</v>
      </c>
      <c r="B1" s="14" t="s">
        <v>32</v>
      </c>
      <c r="C1" s="14" t="s">
        <v>33</v>
      </c>
    </row>
    <row r="2" spans="1:3" x14ac:dyDescent="0.25">
      <c r="A2" s="15" t="s">
        <v>34</v>
      </c>
      <c r="B2" s="16"/>
      <c r="C2" s="16"/>
    </row>
    <row r="3" spans="1:2" x14ac:dyDescent="0.25">
      <c r="A3" t="s">
        <v>35</v>
      </c>
      <c r="B3" s="17">
        <v>46308</v>
      </c>
    </row>
    <row r="4" spans="1:3" x14ac:dyDescent="0.25">
      <c r="A4" s="15" t="s">
        <v>36</v>
      </c>
      <c r="B4" s="16"/>
      <c r="C4" s="16"/>
    </row>
    <row r="5" spans="1:2" x14ac:dyDescent="0.25">
      <c r="A5" t="s">
        <v>37</v>
      </c>
      <c r="B5" s="18">
        <f>SUM('Register'!$I$2:$I$201)</f>
        <v>8038</v>
      </c>
    </row>
    <row r="6" spans="1:2" x14ac:dyDescent="0.25">
      <c r="A6" t="s">
        <v>38</v>
      </c>
      <c r="B6" s="18">
        <f>SUM('Register'!$L$2:$L$201)</f>
        <v>6338.820000000001</v>
      </c>
    </row>
    <row r="7" spans="1:3" x14ac:dyDescent="0.25">
      <c r="A7" s="15" t="s">
        <v>39</v>
      </c>
      <c r="B7" s="16"/>
      <c r="C7" s="16"/>
    </row>
    <row r="8" spans="1:3" x14ac:dyDescent="0.25">
      <c r="A8" t="s">
        <v>40</v>
      </c>
      <c r="B8" s="18">
        <f>SUM('Register'!$J$2:$J$201)</f>
        <v>479.13</v>
      </c>
      <c r="C8" s="19" t="s">
        <v>41</v>
      </c>
    </row>
    <row r="9" spans="1:2" x14ac:dyDescent="0.25">
      <c r="A9" t="s">
        <v>42</v>
      </c>
      <c r="B9" s="18">
        <f>SUM('Register'!$K$2:$K$201)</f>
        <v>112.04999999999998</v>
      </c>
    </row>
  </sheetData>
  <dataValidations count="1">
    <dataValidation type="date" operator="greaterThan" allowBlank="1" showErrorMessage="1" errorTitle="Date expected" error="Enter a date, e.g. 10/15/2026." sqref="B3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Register</vt:lpstr>
      <vt:lpstr>Period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