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tem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<sst xmlns="http://schemas.openxmlformats.org/spreadsheetml/2006/main" count="57" uniqueCount="50">
  <si>
    <t>Pawn Shop Inventory</t>
  </si>
  <si>
    <t>A free pawn inventory spreadsheet: track forfeited and bought items with cost, retail, margin, and aging for pawnbrokers, in Google Sheets and Excel.</t>
  </si>
  <si>
    <t>Quick start</t>
  </si>
  <si>
    <t>Open the Items tab and replace the sample rows with your own — one row per entry. Formulas fill in automatically for new rows.</t>
  </si>
  <si>
    <t>Tag every item with its source and cost (loan principal for forfeits). Margin shows each item's markup on retail.</t>
  </si>
  <si>
    <t>Days on shelf goes amber after 90 days; reprice or move those items. Follow your state's hold periods and reporting rules before selling.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</si>
  <si>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</si>
  <si>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</si>
  <si>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</si>
  <si>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</si>
  <si>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</si>
  <si>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</si>
  <si>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</si>
  <si>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Tag #</t>
  </si>
  <si>
    <t>Item</t>
  </si>
  <si>
    <t>Category</t>
  </si>
  <si>
    <t>Source</t>
  </si>
  <si>
    <t>Acquired</t>
  </si>
  <si>
    <t>Cost</t>
  </si>
  <si>
    <t>Retail</t>
  </si>
  <si>
    <t>Status</t>
  </si>
  <si>
    <t>Margin</t>
  </si>
  <si>
    <t>Days on shelf</t>
  </si>
  <si>
    <t>T-40118</t>
  </si>
  <si>
    <t>14k gold rope chain 22"</t>
  </si>
  <si>
    <t>Jewelry</t>
  </si>
  <si>
    <t>Forfeited loan</t>
  </si>
  <si>
    <t>For sale</t>
  </si>
  <si>
    <t>T-40122</t>
  </si>
  <si>
    <t>DeWalt 20V combo kit</t>
  </si>
  <si>
    <t>Tools</t>
  </si>
  <si>
    <t>Bought outright</t>
  </si>
  <si>
    <t>T-40107</t>
  </si>
  <si>
    <t>PlayStation 5 + 2 controllers</t>
  </si>
  <si>
    <t>Electronics</t>
  </si>
  <si>
    <t>T-40131</t>
  </si>
  <si>
    <t>Fender Player Stratocaster</t>
  </si>
  <si>
    <t>Musical instruments</t>
  </si>
  <si>
    <t>Layaway</t>
  </si>
  <si>
    <t>T-40099</t>
  </si>
  <si>
    <t>iPad Air 64GB</t>
  </si>
  <si>
    <t>Sold</t>
  </si>
  <si>
    <t>Value</t>
  </si>
  <si>
    <t>Notes</t>
  </si>
  <si>
    <t>Overview</t>
  </si>
  <si>
    <t>Entries</t>
  </si>
  <si>
    <t>By status</t>
  </si>
  <si>
    <t>Status: For sale</t>
  </si>
  <si>
    <t>Status: Layaway</t>
  </si>
  <si>
    <t>Status: Sold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</si>
</sst>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4" width="16" customWidth="1"/>
    <col min="5" max="7" width="14" customWidth="1"/>
    <col min="8" max="8" width="16" customWidth="1"/>
    <col min="9" max="9" width="11" customWidth="1"/>
    <col min="10" max="10" width="16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t="s">
        <v>26</v>
      </c>
      <c r="E2" s="11">
        <v>46288</v>
      </c>
      <c r="F2" s="12">
        <v>420</v>
      </c>
      <c r="G2" s="12">
        <v>899</v>
      </c>
      <c r="H2" t="s">
        <v>27</v>
      </c>
      <c r="I2" s="13">
        <f>IF($A2="","",IFERROR(((G2-F2)/G2),0))</f>
        <v>0.5328142380422692</v>
      </c>
      <c r="J2" s="14">
        <f>IF($A2="","",IF((H2="Sold"),"",(TODAY()-E2)))</f>
        <v>19</v>
      </c>
    </row>
    <row r="3" spans="1:10" x14ac:dyDescent="0.25">
      <c r="A3" t="s">
        <v>28</v>
      </c>
      <c r="B3" t="s">
        <v>29</v>
      </c>
      <c r="C3" t="s">
        <v>30</v>
      </c>
      <c r="D3" t="s">
        <v>31</v>
      </c>
      <c r="E3" s="11">
        <v>46263</v>
      </c>
      <c r="F3" s="12">
        <v>95</v>
      </c>
      <c r="G3" s="12">
        <v>229</v>
      </c>
      <c r="H3" t="s">
        <v>27</v>
      </c>
      <c r="I3" s="13">
        <f>IF($A3="","",IFERROR(((G3-F3)/G3),0))</f>
        <v>0.5851528384279476</v>
      </c>
      <c r="J3" s="14">
        <f>IF($A3="","",IF((H3="Sold"),"",(TODAY()-E3)))</f>
        <v>44</v>
      </c>
    </row>
    <row r="4" spans="1:10" x14ac:dyDescent="0.25">
      <c r="A4" t="s">
        <v>32</v>
      </c>
      <c r="B4" t="s">
        <v>33</v>
      </c>
      <c r="C4" t="s">
        <v>34</v>
      </c>
      <c r="D4" t="s">
        <v>26</v>
      </c>
      <c r="E4" s="11">
        <v>46198</v>
      </c>
      <c r="F4" s="12">
        <v>180</v>
      </c>
      <c r="G4" s="12">
        <v>389</v>
      </c>
      <c r="H4" t="s">
        <v>27</v>
      </c>
      <c r="I4" s="13">
        <f>IF($A4="","",IFERROR(((G4-F4)/G4),0))</f>
        <v>0.5372750642673522</v>
      </c>
      <c r="J4" s="14">
        <f>IF($A4="","",IF((H4="Sold"),"",(TODAY()-E4)))</f>
        <v>109</v>
      </c>
    </row>
    <row r="5" spans="1:10" x14ac:dyDescent="0.25">
      <c r="A5" t="s">
        <v>35</v>
      </c>
      <c r="B5" t="s">
        <v>36</v>
      </c>
      <c r="C5" t="s">
        <v>37</v>
      </c>
      <c r="D5" t="s">
        <v>31</v>
      </c>
      <c r="E5" s="11">
        <v>46296</v>
      </c>
      <c r="F5" s="12">
        <v>340</v>
      </c>
      <c r="G5" s="12">
        <v>649</v>
      </c>
      <c r="H5" t="s">
        <v>38</v>
      </c>
      <c r="I5" s="13">
        <f>IF($A5="","",IFERROR(((G5-F5)/G5),0))</f>
        <v>0.4761171032357473</v>
      </c>
      <c r="J5" s="14">
        <f>IF($A5="","",IF((H5="Sold"),"",(TODAY()-E5)))</f>
        <v>11</v>
      </c>
    </row>
    <row r="6" spans="1:10" x14ac:dyDescent="0.25">
      <c r="A6" t="s">
        <v>39</v>
      </c>
      <c r="B6" t="s">
        <v>40</v>
      </c>
      <c r="C6" t="s">
        <v>34</v>
      </c>
      <c r="D6" t="s">
        <v>26</v>
      </c>
      <c r="E6" s="11">
        <v>46248</v>
      </c>
      <c r="F6" s="12">
        <v>160</v>
      </c>
      <c r="G6" s="12">
        <v>329</v>
      </c>
      <c r="H6" t="s">
        <v>41</v>
      </c>
      <c r="I6" s="13">
        <f>IF($A6="","",IFERROR(((G6-F6)/G6),0))</f>
        <v>0.513677811550152</v>
      </c>
      <c r="J6" s="14" t="str">
        <f>IF($A6="","",IF((H6="Sold"),"",(TODAY()-E6)))</f>
        <v/>
      </c>
    </row>
    <row r="7" spans="1:10" x14ac:dyDescent="0.25">
      <c r="E7" s="11"/>
      <c r="F7" s="12"/>
      <c r="G7" s="12"/>
      <c r="I7" s="13" t="str">
        <f>IF($A7="","",IFERROR(((G7-F7)/G7),0))</f>
        <v/>
      </c>
      <c r="J7" s="14" t="str">
        <f>IF($A7="","",IF((H7="Sold"),"",(TODAY()-E7)))</f>
        <v/>
      </c>
    </row>
    <row r="8" spans="1:10" x14ac:dyDescent="0.25">
      <c r="E8" s="11"/>
      <c r="F8" s="12"/>
      <c r="G8" s="12"/>
      <c r="I8" s="13" t="str">
        <f>IF($A8="","",IFERROR(((G8-F8)/G8),0))</f>
        <v/>
      </c>
      <c r="J8" s="14" t="str">
        <f>IF($A8="","",IF((H8="Sold"),"",(TODAY()-E8)))</f>
        <v/>
      </c>
    </row>
    <row r="9" spans="1:10" x14ac:dyDescent="0.25">
      <c r="E9" s="11"/>
      <c r="F9" s="12"/>
      <c r="G9" s="12"/>
      <c r="I9" s="13" t="str">
        <f>IF($A9="","",IFERROR(((G9-F9)/G9),0))</f>
        <v/>
      </c>
      <c r="J9" s="14" t="str">
        <f>IF($A9="","",IF((H9="Sold"),"",(TODAY()-E9)))</f>
        <v/>
      </c>
    </row>
    <row r="10" spans="1:10" x14ac:dyDescent="0.25">
      <c r="E10" s="11"/>
      <c r="F10" s="12"/>
      <c r="G10" s="12"/>
      <c r="I10" s="13" t="str">
        <f>IF($A10="","",IFERROR(((G10-F10)/G10),0))</f>
        <v/>
      </c>
      <c r="J10" s="14" t="str">
        <f>IF($A10="","",IF((H10="Sold"),"",(TODAY()-E10)))</f>
        <v/>
      </c>
    </row>
    <row r="11" spans="1:10" x14ac:dyDescent="0.25">
      <c r="E11" s="11"/>
      <c r="F11" s="12"/>
      <c r="G11" s="12"/>
      <c r="I11" s="13" t="str">
        <f>IF($A11="","",IFERROR(((G11-F11)/G11),0))</f>
        <v/>
      </c>
      <c r="J11" s="14" t="str">
        <f>IF($A11="","",IF((H11="Sold"),"",(TODAY()-E11)))</f>
        <v/>
      </c>
    </row>
    <row r="12" spans="1:10" x14ac:dyDescent="0.25">
      <c r="E12" s="11"/>
      <c r="F12" s="12"/>
      <c r="G12" s="12"/>
      <c r="I12" s="13" t="str">
        <f>IF($A12="","",IFERROR(((G12-F12)/G12),0))</f>
        <v/>
      </c>
      <c r="J12" s="14" t="str">
        <f>IF($A12="","",IF((H12="Sold"),"",(TODAY()-E12)))</f>
        <v/>
      </c>
    </row>
    <row r="13" spans="1:10" x14ac:dyDescent="0.25">
      <c r="E13" s="11"/>
      <c r="F13" s="12"/>
      <c r="G13" s="12"/>
      <c r="I13" s="13" t="str">
        <f>IF($A13="","",IFERROR(((G13-F13)/G13),0))</f>
        <v/>
      </c>
      <c r="J13" s="14" t="str">
        <f>IF($A13="","",IF((H13="Sold"),"",(TODAY()-E13)))</f>
        <v/>
      </c>
    </row>
    <row r="14" spans="1:10" x14ac:dyDescent="0.25">
      <c r="E14" s="11"/>
      <c r="F14" s="12"/>
      <c r="G14" s="12"/>
      <c r="I14" s="13" t="str">
        <f>IF($A14="","",IFERROR(((G14-F14)/G14),0))</f>
        <v/>
      </c>
      <c r="J14" s="14" t="str">
        <f>IF($A14="","",IF((H14="Sold"),"",(TODAY()-E14)))</f>
        <v/>
      </c>
    </row>
    <row r="15" spans="1:10" x14ac:dyDescent="0.25">
      <c r="E15" s="11"/>
      <c r="F15" s="12"/>
      <c r="G15" s="12"/>
      <c r="I15" s="13" t="str">
        <f>IF($A15="","",IFERROR(((G15-F15)/G15),0))</f>
        <v/>
      </c>
      <c r="J15" s="14" t="str">
        <f>IF($A15="","",IF((H15="Sold"),"",(TODAY()-E15)))</f>
        <v/>
      </c>
    </row>
    <row r="16" spans="1:10" x14ac:dyDescent="0.25">
      <c r="E16" s="11"/>
      <c r="F16" s="12"/>
      <c r="G16" s="12"/>
      <c r="I16" s="13" t="str">
        <f>IF($A16="","",IFERROR(((G16-F16)/G16),0))</f>
        <v/>
      </c>
      <c r="J16" s="14" t="str">
        <f>IF($A16="","",IF((H16="Sold"),"",(TODAY()-E16)))</f>
        <v/>
      </c>
    </row>
    <row r="17" spans="1:10" x14ac:dyDescent="0.25">
      <c r="E17" s="11"/>
      <c r="F17" s="12"/>
      <c r="G17" s="12"/>
      <c r="I17" s="13" t="str">
        <f>IF($A17="","",IFERROR(((G17-F17)/G17),0))</f>
        <v/>
      </c>
      <c r="J17" s="14" t="str">
        <f>IF($A17="","",IF((H17="Sold"),"",(TODAY()-E17)))</f>
        <v/>
      </c>
    </row>
    <row r="18" spans="1:10" x14ac:dyDescent="0.25">
      <c r="E18" s="11"/>
      <c r="F18" s="12"/>
      <c r="G18" s="12"/>
      <c r="I18" s="13" t="str">
        <f>IF($A18="","",IFERROR(((G18-F18)/G18),0))</f>
        <v/>
      </c>
      <c r="J18" s="14" t="str">
        <f>IF($A18="","",IF((H18="Sold"),"",(TODAY()-E18)))</f>
        <v/>
      </c>
    </row>
    <row r="19" spans="1:10" x14ac:dyDescent="0.25">
      <c r="E19" s="11"/>
      <c r="F19" s="12"/>
      <c r="G19" s="12"/>
      <c r="I19" s="13" t="str">
        <f>IF($A19="","",IFERROR(((G19-F19)/G19),0))</f>
        <v/>
      </c>
      <c r="J19" s="14" t="str">
        <f>IF($A19="","",IF((H19="Sold"),"",(TODAY()-E19)))</f>
        <v/>
      </c>
    </row>
    <row r="20" spans="1:10" x14ac:dyDescent="0.25">
      <c r="E20" s="11"/>
      <c r="F20" s="12"/>
      <c r="G20" s="12"/>
      <c r="I20" s="13" t="str">
        <f>IF($A20="","",IFERROR(((G20-F20)/G20),0))</f>
        <v/>
      </c>
      <c r="J20" s="14" t="str">
        <f>IF($A20="","",IF((H20="Sold"),"",(TODAY()-E20)))</f>
        <v/>
      </c>
    </row>
    <row r="21" spans="1:10" x14ac:dyDescent="0.25">
      <c r="E21" s="11"/>
      <c r="F21" s="12"/>
      <c r="G21" s="12"/>
      <c r="I21" s="13" t="str">
        <f>IF($A21="","",IFERROR(((G21-F21)/G21),0))</f>
        <v/>
      </c>
      <c r="J21" s="14" t="str">
        <f>IF($A21="","",IF((H21="Sold"),"",(TODAY()-E21)))</f>
        <v/>
      </c>
    </row>
    <row r="22" spans="1:10" x14ac:dyDescent="0.25">
      <c r="E22" s="11"/>
      <c r="F22" s="12"/>
      <c r="G22" s="12"/>
      <c r="I22" s="13" t="str">
        <f>IF($A22="","",IFERROR(((G22-F22)/G22),0))</f>
        <v/>
      </c>
      <c r="J22" s="14" t="str">
        <f>IF($A22="","",IF((H22="Sold"),"",(TODAY()-E22)))</f>
        <v/>
      </c>
    </row>
    <row r="23" spans="1:10" x14ac:dyDescent="0.25">
      <c r="E23" s="11"/>
      <c r="F23" s="12"/>
      <c r="G23" s="12"/>
      <c r="I23" s="13" t="str">
        <f>IF($A23="","",IFERROR(((G23-F23)/G23),0))</f>
        <v/>
      </c>
      <c r="J23" s="14" t="str">
        <f>IF($A23="","",IF((H23="Sold"),"",(TODAY()-E23)))</f>
        <v/>
      </c>
    </row>
    <row r="24" spans="1:10" x14ac:dyDescent="0.25">
      <c r="E24" s="11"/>
      <c r="F24" s="12"/>
      <c r="G24" s="12"/>
      <c r="I24" s="13" t="str">
        <f>IF($A24="","",IFERROR(((G24-F24)/G24),0))</f>
        <v/>
      </c>
      <c r="J24" s="14" t="str">
        <f>IF($A24="","",IF((H24="Sold"),"",(TODAY()-E24)))</f>
        <v/>
      </c>
    </row>
    <row r="25" spans="1:10" x14ac:dyDescent="0.25">
      <c r="E25" s="11"/>
      <c r="F25" s="12"/>
      <c r="G25" s="12"/>
      <c r="I25" s="13" t="str">
        <f>IF($A25="","",IFERROR(((G25-F25)/G25),0))</f>
        <v/>
      </c>
      <c r="J25" s="14" t="str">
        <f>IF($A25="","",IF((H25="Sold"),"",(TODAY()-E25)))</f>
        <v/>
      </c>
    </row>
    <row r="26" spans="1:10" x14ac:dyDescent="0.25">
      <c r="E26" s="11"/>
      <c r="F26" s="12"/>
      <c r="G26" s="12"/>
      <c r="I26" s="13" t="str">
        <f>IF($A26="","",IFERROR(((G26-F26)/G26),0))</f>
        <v/>
      </c>
      <c r="J26" s="14" t="str">
        <f>IF($A26="","",IF((H26="Sold"),"",(TODAY()-E26)))</f>
        <v/>
      </c>
    </row>
    <row r="27" spans="1:10" x14ac:dyDescent="0.25">
      <c r="E27" s="11"/>
      <c r="F27" s="12"/>
      <c r="G27" s="12"/>
      <c r="I27" s="13" t="str">
        <f>IF($A27="","",IFERROR(((G27-F27)/G27),0))</f>
        <v/>
      </c>
      <c r="J27" s="14" t="str">
        <f>IF($A27="","",IF((H27="Sold"),"",(TODAY()-E27)))</f>
        <v/>
      </c>
    </row>
    <row r="28" spans="1:10" x14ac:dyDescent="0.25">
      <c r="E28" s="11"/>
      <c r="F28" s="12"/>
      <c r="G28" s="12"/>
      <c r="I28" s="13" t="str">
        <f>IF($A28="","",IFERROR(((G28-F28)/G28),0))</f>
        <v/>
      </c>
      <c r="J28" s="14" t="str">
        <f>IF($A28="","",IF((H28="Sold"),"",(TODAY()-E28)))</f>
        <v/>
      </c>
    </row>
    <row r="29" spans="1:10" x14ac:dyDescent="0.25">
      <c r="E29" s="11"/>
      <c r="F29" s="12"/>
      <c r="G29" s="12"/>
      <c r="I29" s="13" t="str">
        <f>IF($A29="","",IFERROR(((G29-F29)/G29),0))</f>
        <v/>
      </c>
      <c r="J29" s="14" t="str">
        <f>IF($A29="","",IF((H29="Sold"),"",(TODAY()-E29)))</f>
        <v/>
      </c>
    </row>
    <row r="30" spans="1:10" x14ac:dyDescent="0.25">
      <c r="E30" s="11"/>
      <c r="F30" s="12"/>
      <c r="G30" s="12"/>
      <c r="I30" s="13" t="str">
        <f>IF($A30="","",IFERROR(((G30-F30)/G30),0))</f>
        <v/>
      </c>
      <c r="J30" s="14" t="str">
        <f>IF($A30="","",IF((H30="Sold"),"",(TODAY()-E30)))</f>
        <v/>
      </c>
    </row>
    <row r="31" spans="1:10" x14ac:dyDescent="0.25">
      <c r="E31" s="11"/>
      <c r="F31" s="12"/>
      <c r="G31" s="12"/>
      <c r="I31" s="13" t="str">
        <f>IF($A31="","",IFERROR(((G31-F31)/G31),0))</f>
        <v/>
      </c>
      <c r="J31" s="14" t="str">
        <f>IF($A31="","",IF((H31="Sold"),"",(TODAY()-E31)))</f>
        <v/>
      </c>
    </row>
    <row r="32" spans="1:10" x14ac:dyDescent="0.25">
      <c r="E32" s="11"/>
      <c r="F32" s="12"/>
      <c r="G32" s="12"/>
      <c r="I32" s="13" t="str">
        <f>IF($A32="","",IFERROR(((G32-F32)/G32),0))</f>
        <v/>
      </c>
      <c r="J32" s="14" t="str">
        <f>IF($A32="","",IF((H32="Sold"),"",(TODAY()-E32)))</f>
        <v/>
      </c>
    </row>
    <row r="33" spans="1:10" x14ac:dyDescent="0.25">
      <c r="E33" s="11"/>
      <c r="F33" s="12"/>
      <c r="G33" s="12"/>
      <c r="I33" s="13" t="str">
        <f>IF($A33="","",IFERROR(((G33-F33)/G33),0))</f>
        <v/>
      </c>
      <c r="J33" s="14" t="str">
        <f>IF($A33="","",IF((H33="Sold"),"",(TODAY()-E33)))</f>
        <v/>
      </c>
    </row>
    <row r="34" spans="1:10" x14ac:dyDescent="0.25">
      <c r="E34" s="11"/>
      <c r="F34" s="12"/>
      <c r="G34" s="12"/>
      <c r="I34" s="13" t="str">
        <f>IF($A34="","",IFERROR(((G34-F34)/G34),0))</f>
        <v/>
      </c>
      <c r="J34" s="14" t="str">
        <f>IF($A34="","",IF((H34="Sold"),"",(TODAY()-E34)))</f>
        <v/>
      </c>
    </row>
    <row r="35" spans="1:10" x14ac:dyDescent="0.25">
      <c r="E35" s="11"/>
      <c r="F35" s="12"/>
      <c r="G35" s="12"/>
      <c r="I35" s="13" t="str">
        <f>IF($A35="","",IFERROR(((G35-F35)/G35),0))</f>
        <v/>
      </c>
      <c r="J35" s="14" t="str">
        <f>IF($A35="","",IF((H35="Sold"),"",(TODAY()-E35)))</f>
        <v/>
      </c>
    </row>
    <row r="36" spans="1:10" x14ac:dyDescent="0.25">
      <c r="E36" s="11"/>
      <c r="F36" s="12"/>
      <c r="G36" s="12"/>
      <c r="I36" s="13" t="str">
        <f>IF($A36="","",IFERROR(((G36-F36)/G36),0))</f>
        <v/>
      </c>
      <c r="J36" s="14" t="str">
        <f>IF($A36="","",IF((H36="Sold"),"",(TODAY()-E36)))</f>
        <v/>
      </c>
    </row>
    <row r="37" spans="1:10" x14ac:dyDescent="0.25">
      <c r="E37" s="11"/>
      <c r="F37" s="12"/>
      <c r="G37" s="12"/>
      <c r="I37" s="13" t="str">
        <f>IF($A37="","",IFERROR(((G37-F37)/G37),0))</f>
        <v/>
      </c>
      <c r="J37" s="14" t="str">
        <f>IF($A37="","",IF((H37="Sold"),"",(TODAY()-E37)))</f>
        <v/>
      </c>
    </row>
    <row r="38" spans="1:10" x14ac:dyDescent="0.25">
      <c r="E38" s="11"/>
      <c r="F38" s="12"/>
      <c r="G38" s="12"/>
      <c r="I38" s="13" t="str">
        <f>IF($A38="","",IFERROR(((G38-F38)/G38),0))</f>
        <v/>
      </c>
      <c r="J38" s="14" t="str">
        <f>IF($A38="","",IF((H38="Sold"),"",(TODAY()-E38)))</f>
        <v/>
      </c>
    </row>
    <row r="39" spans="1:10" x14ac:dyDescent="0.25">
      <c r="E39" s="11"/>
      <c r="F39" s="12"/>
      <c r="G39" s="12"/>
      <c r="I39" s="13" t="str">
        <f>IF($A39="","",IFERROR(((G39-F39)/G39),0))</f>
        <v/>
      </c>
      <c r="J39" s="14" t="str">
        <f>IF($A39="","",IF((H39="Sold"),"",(TODAY()-E39)))</f>
        <v/>
      </c>
    </row>
    <row r="40" spans="1:10" x14ac:dyDescent="0.25">
      <c r="E40" s="11"/>
      <c r="F40" s="12"/>
      <c r="G40" s="12"/>
      <c r="I40" s="13" t="str">
        <f>IF($A40="","",IFERROR(((G40-F40)/G40),0))</f>
        <v/>
      </c>
      <c r="J40" s="14" t="str">
        <f>IF($A40="","",IF((H40="Sold"),"",(TODAY()-E40)))</f>
        <v/>
      </c>
    </row>
    <row r="41" spans="1:10" x14ac:dyDescent="0.25">
      <c r="E41" s="11"/>
      <c r="F41" s="12"/>
      <c r="G41" s="12"/>
      <c r="I41" s="13" t="str">
        <f>IF($A41="","",IFERROR(((G41-F41)/G41),0))</f>
        <v/>
      </c>
      <c r="J41" s="14" t="str">
        <f>IF($A41="","",IF((H41="Sold"),"",(TODAY()-E41)))</f>
        <v/>
      </c>
    </row>
    <row r="42" spans="1:10" x14ac:dyDescent="0.25">
      <c r="E42" s="11"/>
      <c r="F42" s="12"/>
      <c r="G42" s="12"/>
      <c r="I42" s="13" t="str">
        <f>IF($A42="","",IFERROR(((G42-F42)/G42),0))</f>
        <v/>
      </c>
      <c r="J42" s="14" t="str">
        <f>IF($A42="","",IF((H42="Sold"),"",(TODAY()-E42)))</f>
        <v/>
      </c>
    </row>
    <row r="43" spans="1:10" x14ac:dyDescent="0.25">
      <c r="E43" s="11"/>
      <c r="F43" s="12"/>
      <c r="G43" s="12"/>
      <c r="I43" s="13" t="str">
        <f>IF($A43="","",IFERROR(((G43-F43)/G43),0))</f>
        <v/>
      </c>
      <c r="J43" s="14" t="str">
        <f>IF($A43="","",IF((H43="Sold"),"",(TODAY()-E43)))</f>
        <v/>
      </c>
    </row>
    <row r="44" spans="1:10" x14ac:dyDescent="0.25">
      <c r="E44" s="11"/>
      <c r="F44" s="12"/>
      <c r="G44" s="12"/>
      <c r="I44" s="13" t="str">
        <f>IF($A44="","",IFERROR(((G44-F44)/G44),0))</f>
        <v/>
      </c>
      <c r="J44" s="14" t="str">
        <f>IF($A44="","",IF((H44="Sold"),"",(TODAY()-E44)))</f>
        <v/>
      </c>
    </row>
    <row r="45" spans="1:10" x14ac:dyDescent="0.25">
      <c r="E45" s="11"/>
      <c r="F45" s="12"/>
      <c r="G45" s="12"/>
      <c r="I45" s="13" t="str">
        <f>IF($A45="","",IFERROR(((G45-F45)/G45),0))</f>
        <v/>
      </c>
      <c r="J45" s="14" t="str">
        <f>IF($A45="","",IF((H45="Sold"),"",(TODAY()-E45)))</f>
        <v/>
      </c>
    </row>
    <row r="46" spans="1:10" x14ac:dyDescent="0.25">
      <c r="E46" s="11"/>
      <c r="F46" s="12"/>
      <c r="G46" s="12"/>
      <c r="I46" s="13" t="str">
        <f>IF($A46="","",IFERROR(((G46-F46)/G46),0))</f>
        <v/>
      </c>
      <c r="J46" s="14" t="str">
        <f>IF($A46="","",IF((H46="Sold"),"",(TODAY()-E46)))</f>
        <v/>
      </c>
    </row>
    <row r="47" spans="1:10" x14ac:dyDescent="0.25">
      <c r="E47" s="11"/>
      <c r="F47" s="12"/>
      <c r="G47" s="12"/>
      <c r="I47" s="13" t="str">
        <f>IF($A47="","",IFERROR(((G47-F47)/G47),0))</f>
        <v/>
      </c>
      <c r="J47" s="14" t="str">
        <f>IF($A47="","",IF((H47="Sold"),"",(TODAY()-E47)))</f>
        <v/>
      </c>
    </row>
    <row r="48" spans="1:10" x14ac:dyDescent="0.25">
      <c r="E48" s="11"/>
      <c r="F48" s="12"/>
      <c r="G48" s="12"/>
      <c r="I48" s="13" t="str">
        <f>IF($A48="","",IFERROR(((G48-F48)/G48),0))</f>
        <v/>
      </c>
      <c r="J48" s="14" t="str">
        <f>IF($A48="","",IF((H48="Sold"),"",(TODAY()-E48)))</f>
        <v/>
      </c>
    </row>
    <row r="49" spans="1:10" x14ac:dyDescent="0.25">
      <c r="E49" s="11"/>
      <c r="F49" s="12"/>
      <c r="G49" s="12"/>
      <c r="I49" s="13" t="str">
        <f>IF($A49="","",IFERROR(((G49-F49)/G49),0))</f>
        <v/>
      </c>
      <c r="J49" s="14" t="str">
        <f>IF($A49="","",IF((H49="Sold"),"",(TODAY()-E49)))</f>
        <v/>
      </c>
    </row>
    <row r="50" spans="1:10" x14ac:dyDescent="0.25">
      <c r="E50" s="11"/>
      <c r="F50" s="12"/>
      <c r="G50" s="12"/>
      <c r="I50" s="13" t="str">
        <f>IF($A50="","",IFERROR(((G50-F50)/G50),0))</f>
        <v/>
      </c>
      <c r="J50" s="14" t="str">
        <f>IF($A50="","",IF((H50="Sold"),"",(TODAY()-E50)))</f>
        <v/>
      </c>
    </row>
    <row r="51" spans="1:10" x14ac:dyDescent="0.25">
      <c r="E51" s="11"/>
      <c r="F51" s="12"/>
      <c r="G51" s="12"/>
      <c r="I51" s="13" t="str">
        <f>IF($A51="","",IFERROR(((G51-F51)/G51),0))</f>
        <v/>
      </c>
      <c r="J51" s="14" t="str">
        <f>IF($A51="","",IF((H51="Sold"),"",(TODAY()-E51)))</f>
        <v/>
      </c>
    </row>
    <row r="52" spans="1:10" x14ac:dyDescent="0.25">
      <c r="E52" s="11"/>
      <c r="F52" s="12"/>
      <c r="G52" s="12"/>
      <c r="I52" s="13" t="str">
        <f>IF($A52="","",IFERROR(((G52-F52)/G52),0))</f>
        <v/>
      </c>
      <c r="J52" s="14" t="str">
        <f>IF($A52="","",IF((H52="Sold"),"",(TODAY()-E52)))</f>
        <v/>
      </c>
    </row>
    <row r="53" spans="1:10" x14ac:dyDescent="0.25">
      <c r="E53" s="11"/>
      <c r="F53" s="12"/>
      <c r="G53" s="12"/>
      <c r="I53" s="13" t="str">
        <f>IF($A53="","",IFERROR(((G53-F53)/G53),0))</f>
        <v/>
      </c>
      <c r="J53" s="14" t="str">
        <f>IF($A53="","",IF((H53="Sold"),"",(TODAY()-E53)))</f>
        <v/>
      </c>
    </row>
    <row r="54" spans="1:10" x14ac:dyDescent="0.25">
      <c r="E54" s="11"/>
      <c r="F54" s="12"/>
      <c r="G54" s="12"/>
      <c r="I54" s="13" t="str">
        <f>IF($A54="","",IFERROR(((G54-F54)/G54),0))</f>
        <v/>
      </c>
      <c r="J54" s="14" t="str">
        <f>IF($A54="","",IF((H54="Sold"),"",(TODAY()-E54)))</f>
        <v/>
      </c>
    </row>
    <row r="55" spans="1:10" x14ac:dyDescent="0.25">
      <c r="E55" s="11"/>
      <c r="F55" s="12"/>
      <c r="G55" s="12"/>
      <c r="I55" s="13" t="str">
        <f>IF($A55="","",IFERROR(((G55-F55)/G55),0))</f>
        <v/>
      </c>
      <c r="J55" s="14" t="str">
        <f>IF($A55="","",IF((H55="Sold"),"",(TODAY()-E55)))</f>
        <v/>
      </c>
    </row>
    <row r="56" spans="1:10" x14ac:dyDescent="0.25">
      <c r="E56" s="11"/>
      <c r="F56" s="12"/>
      <c r="G56" s="12"/>
      <c r="I56" s="13" t="str">
        <f>IF($A56="","",IFERROR(((G56-F56)/G56),0))</f>
        <v/>
      </c>
      <c r="J56" s="14" t="str">
        <f>IF($A56="","",IF((H56="Sold"),"",(TODAY()-E56)))</f>
        <v/>
      </c>
    </row>
    <row r="57" spans="1:10" x14ac:dyDescent="0.25">
      <c r="E57" s="11"/>
      <c r="F57" s="12"/>
      <c r="G57" s="12"/>
      <c r="I57" s="13" t="str">
        <f>IF($A57="","",IFERROR(((G57-F57)/G57),0))</f>
        <v/>
      </c>
      <c r="J57" s="14" t="str">
        <f>IF($A57="","",IF((H57="Sold"),"",(TODAY()-E57)))</f>
        <v/>
      </c>
    </row>
    <row r="58" spans="1:10" x14ac:dyDescent="0.25">
      <c r="E58" s="11"/>
      <c r="F58" s="12"/>
      <c r="G58" s="12"/>
      <c r="I58" s="13" t="str">
        <f>IF($A58="","",IFERROR(((G58-F58)/G58),0))</f>
        <v/>
      </c>
      <c r="J58" s="14" t="str">
        <f>IF($A58="","",IF((H58="Sold"),"",(TODAY()-E58)))</f>
        <v/>
      </c>
    </row>
    <row r="59" spans="1:10" x14ac:dyDescent="0.25">
      <c r="E59" s="11"/>
      <c r="F59" s="12"/>
      <c r="G59" s="12"/>
      <c r="I59" s="13" t="str">
        <f>IF($A59="","",IFERROR(((G59-F59)/G59),0))</f>
        <v/>
      </c>
      <c r="J59" s="14" t="str">
        <f>IF($A59="","",IF((H59="Sold"),"",(TODAY()-E59)))</f>
        <v/>
      </c>
    </row>
    <row r="60" spans="1:10" x14ac:dyDescent="0.25">
      <c r="E60" s="11"/>
      <c r="F60" s="12"/>
      <c r="G60" s="12"/>
      <c r="I60" s="13" t="str">
        <f>IF($A60="","",IFERROR(((G60-F60)/G60),0))</f>
        <v/>
      </c>
      <c r="J60" s="14" t="str">
        <f>IF($A60="","",IF((H60="Sold"),"",(TODAY()-E60)))</f>
        <v/>
      </c>
    </row>
    <row r="61" spans="1:10" x14ac:dyDescent="0.25">
      <c r="E61" s="11"/>
      <c r="F61" s="12"/>
      <c r="G61" s="12"/>
      <c r="I61" s="13" t="str">
        <f>IF($A61="","",IFERROR(((G61-F61)/G61),0))</f>
        <v/>
      </c>
      <c r="J61" s="14" t="str">
        <f>IF($A61="","",IF((H61="Sold"),"",(TODAY()-E61)))</f>
        <v/>
      </c>
    </row>
    <row r="62" spans="1:10" x14ac:dyDescent="0.25">
      <c r="E62" s="11"/>
      <c r="F62" s="12"/>
      <c r="G62" s="12"/>
      <c r="I62" s="13" t="str">
        <f>IF($A62="","",IFERROR(((G62-F62)/G62),0))</f>
        <v/>
      </c>
      <c r="J62" s="14" t="str">
        <f>IF($A62="","",IF((H62="Sold"),"",(TODAY()-E62)))</f>
        <v/>
      </c>
    </row>
    <row r="63" spans="1:10" x14ac:dyDescent="0.25">
      <c r="E63" s="11"/>
      <c r="F63" s="12"/>
      <c r="G63" s="12"/>
      <c r="I63" s="13" t="str">
        <f>IF($A63="","",IFERROR(((G63-F63)/G63),0))</f>
        <v/>
      </c>
      <c r="J63" s="14" t="str">
        <f>IF($A63="","",IF((H63="Sold"),"",(TODAY()-E63)))</f>
        <v/>
      </c>
    </row>
    <row r="64" spans="1:10" x14ac:dyDescent="0.25">
      <c r="E64" s="11"/>
      <c r="F64" s="12"/>
      <c r="G64" s="12"/>
      <c r="I64" s="13" t="str">
        <f>IF($A64="","",IFERROR(((G64-F64)/G64),0))</f>
        <v/>
      </c>
      <c r="J64" s="14" t="str">
        <f>IF($A64="","",IF((H64="Sold"),"",(TODAY()-E64)))</f>
        <v/>
      </c>
    </row>
    <row r="65" spans="1:10" x14ac:dyDescent="0.25">
      <c r="E65" s="11"/>
      <c r="F65" s="12"/>
      <c r="G65" s="12"/>
      <c r="I65" s="13" t="str">
        <f>IF($A65="","",IFERROR(((G65-F65)/G65),0))</f>
        <v/>
      </c>
      <c r="J65" s="14" t="str">
        <f>IF($A65="","",IF((H65="Sold"),"",(TODAY()-E65)))</f>
        <v/>
      </c>
    </row>
    <row r="66" spans="1:10" x14ac:dyDescent="0.25">
      <c r="E66" s="11"/>
      <c r="F66" s="12"/>
      <c r="G66" s="12"/>
      <c r="I66" s="13" t="str">
        <f>IF($A66="","",IFERROR(((G66-F66)/G66),0))</f>
        <v/>
      </c>
      <c r="J66" s="14" t="str">
        <f>IF($A66="","",IF((H66="Sold"),"",(TODAY()-E66)))</f>
        <v/>
      </c>
    </row>
    <row r="67" spans="1:10" x14ac:dyDescent="0.25">
      <c r="E67" s="11"/>
      <c r="F67" s="12"/>
      <c r="G67" s="12"/>
      <c r="I67" s="13" t="str">
        <f>IF($A67="","",IFERROR(((G67-F67)/G67),0))</f>
        <v/>
      </c>
      <c r="J67" s="14" t="str">
        <f>IF($A67="","",IF((H67="Sold"),"",(TODAY()-E67)))</f>
        <v/>
      </c>
    </row>
    <row r="68" spans="1:10" x14ac:dyDescent="0.25">
      <c r="E68" s="11"/>
      <c r="F68" s="12"/>
      <c r="G68" s="12"/>
      <c r="I68" s="13" t="str">
        <f>IF($A68="","",IFERROR(((G68-F68)/G68),0))</f>
        <v/>
      </c>
      <c r="J68" s="14" t="str">
        <f>IF($A68="","",IF((H68="Sold"),"",(TODAY()-E68)))</f>
        <v/>
      </c>
    </row>
    <row r="69" spans="1:10" x14ac:dyDescent="0.25">
      <c r="E69" s="11"/>
      <c r="F69" s="12"/>
      <c r="G69" s="12"/>
      <c r="I69" s="13" t="str">
        <f>IF($A69="","",IFERROR(((G69-F69)/G69),0))</f>
        <v/>
      </c>
      <c r="J69" s="14" t="str">
        <f>IF($A69="","",IF((H69="Sold"),"",(TODAY()-E69)))</f>
        <v/>
      </c>
    </row>
    <row r="70" spans="1:10" x14ac:dyDescent="0.25">
      <c r="E70" s="11"/>
      <c r="F70" s="12"/>
      <c r="G70" s="12"/>
      <c r="I70" s="13" t="str">
        <f>IF($A70="","",IFERROR(((G70-F70)/G70),0))</f>
        <v/>
      </c>
      <c r="J70" s="14" t="str">
        <f>IF($A70="","",IF((H70="Sold"),"",(TODAY()-E70)))</f>
        <v/>
      </c>
    </row>
    <row r="71" spans="1:10" x14ac:dyDescent="0.25">
      <c r="E71" s="11"/>
      <c r="F71" s="12"/>
      <c r="G71" s="12"/>
      <c r="I71" s="13" t="str">
        <f>IF($A71="","",IFERROR(((G71-F71)/G71),0))</f>
        <v/>
      </c>
      <c r="J71" s="14" t="str">
        <f>IF($A71="","",IF((H71="Sold"),"",(TODAY()-E71)))</f>
        <v/>
      </c>
    </row>
    <row r="72" spans="1:10" x14ac:dyDescent="0.25">
      <c r="E72" s="11"/>
      <c r="F72" s="12"/>
      <c r="G72" s="12"/>
      <c r="I72" s="13" t="str">
        <f>IF($A72="","",IFERROR(((G72-F72)/G72),0))</f>
        <v/>
      </c>
      <c r="J72" s="14" t="str">
        <f>IF($A72="","",IF((H72="Sold"),"",(TODAY()-E72)))</f>
        <v/>
      </c>
    </row>
    <row r="73" spans="1:10" x14ac:dyDescent="0.25">
      <c r="E73" s="11"/>
      <c r="F73" s="12"/>
      <c r="G73" s="12"/>
      <c r="I73" s="13" t="str">
        <f>IF($A73="","",IFERROR(((G73-F73)/G73),0))</f>
        <v/>
      </c>
      <c r="J73" s="14" t="str">
        <f>IF($A73="","",IF((H73="Sold"),"",(TODAY()-E73)))</f>
        <v/>
      </c>
    </row>
    <row r="74" spans="1:10" x14ac:dyDescent="0.25">
      <c r="E74" s="11"/>
      <c r="F74" s="12"/>
      <c r="G74" s="12"/>
      <c r="I74" s="13" t="str">
        <f>IF($A74="","",IFERROR(((G74-F74)/G74),0))</f>
        <v/>
      </c>
      <c r="J74" s="14" t="str">
        <f>IF($A74="","",IF((H74="Sold"),"",(TODAY()-E74)))</f>
        <v/>
      </c>
    </row>
    <row r="75" spans="1:10" x14ac:dyDescent="0.25">
      <c r="E75" s="11"/>
      <c r="F75" s="12"/>
      <c r="G75" s="12"/>
      <c r="I75" s="13" t="str">
        <f>IF($A75="","",IFERROR(((G75-F75)/G75),0))</f>
        <v/>
      </c>
      <c r="J75" s="14" t="str">
        <f>IF($A75="","",IF((H75="Sold"),"",(TODAY()-E75)))</f>
        <v/>
      </c>
    </row>
    <row r="76" spans="1:10" x14ac:dyDescent="0.25">
      <c r="E76" s="11"/>
      <c r="F76" s="12"/>
      <c r="G76" s="12"/>
      <c r="I76" s="13" t="str">
        <f>IF($A76="","",IFERROR(((G76-F76)/G76),0))</f>
        <v/>
      </c>
      <c r="J76" s="14" t="str">
        <f>IF($A76="","",IF((H76="Sold"),"",(TODAY()-E76)))</f>
        <v/>
      </c>
    </row>
    <row r="77" spans="1:10" x14ac:dyDescent="0.25">
      <c r="E77" s="11"/>
      <c r="F77" s="12"/>
      <c r="G77" s="12"/>
      <c r="I77" s="13" t="str">
        <f>IF($A77="","",IFERROR(((G77-F77)/G77),0))</f>
        <v/>
      </c>
      <c r="J77" s="14" t="str">
        <f>IF($A77="","",IF((H77="Sold"),"",(TODAY()-E77)))</f>
        <v/>
      </c>
    </row>
    <row r="78" spans="1:10" x14ac:dyDescent="0.25">
      <c r="E78" s="11"/>
      <c r="F78" s="12"/>
      <c r="G78" s="12"/>
      <c r="I78" s="13" t="str">
        <f>IF($A78="","",IFERROR(((G78-F78)/G78),0))</f>
        <v/>
      </c>
      <c r="J78" s="14" t="str">
        <f>IF($A78="","",IF((H78="Sold"),"",(TODAY()-E78)))</f>
        <v/>
      </c>
    </row>
    <row r="79" spans="1:10" x14ac:dyDescent="0.25">
      <c r="E79" s="11"/>
      <c r="F79" s="12"/>
      <c r="G79" s="12"/>
      <c r="I79" s="13" t="str">
        <f>IF($A79="","",IFERROR(((G79-F79)/G79),0))</f>
        <v/>
      </c>
      <c r="J79" s="14" t="str">
        <f>IF($A79="","",IF((H79="Sold"),"",(TODAY()-E79)))</f>
        <v/>
      </c>
    </row>
    <row r="80" spans="1:10" x14ac:dyDescent="0.25">
      <c r="E80" s="11"/>
      <c r="F80" s="12"/>
      <c r="G80" s="12"/>
      <c r="I80" s="13" t="str">
        <f>IF($A80="","",IFERROR(((G80-F80)/G80),0))</f>
        <v/>
      </c>
      <c r="J80" s="14" t="str">
        <f>IF($A80="","",IF((H80="Sold"),"",(TODAY()-E80)))</f>
        <v/>
      </c>
    </row>
    <row r="81" spans="1:10" x14ac:dyDescent="0.25">
      <c r="E81" s="11"/>
      <c r="F81" s="12"/>
      <c r="G81" s="12"/>
      <c r="I81" s="13" t="str">
        <f>IF($A81="","",IFERROR(((G81-F81)/G81),0))</f>
        <v/>
      </c>
      <c r="J81" s="14" t="str">
        <f>IF($A81="","",IF((H81="Sold"),"",(TODAY()-E81)))</f>
        <v/>
      </c>
    </row>
    <row r="82" spans="1:10" x14ac:dyDescent="0.25">
      <c r="E82" s="11"/>
      <c r="F82" s="12"/>
      <c r="G82" s="12"/>
      <c r="I82" s="13" t="str">
        <f>IF($A82="","",IFERROR(((G82-F82)/G82),0))</f>
        <v/>
      </c>
      <c r="J82" s="14" t="str">
        <f>IF($A82="","",IF((H82="Sold"),"",(TODAY()-E82)))</f>
        <v/>
      </c>
    </row>
    <row r="83" spans="1:10" x14ac:dyDescent="0.25">
      <c r="E83" s="11"/>
      <c r="F83" s="12"/>
      <c r="G83" s="12"/>
      <c r="I83" s="13" t="str">
        <f>IF($A83="","",IFERROR(((G83-F83)/G83),0))</f>
        <v/>
      </c>
      <c r="J83" s="14" t="str">
        <f>IF($A83="","",IF((H83="Sold"),"",(TODAY()-E83)))</f>
        <v/>
      </c>
    </row>
    <row r="84" spans="1:10" x14ac:dyDescent="0.25">
      <c r="E84" s="11"/>
      <c r="F84" s="12"/>
      <c r="G84" s="12"/>
      <c r="I84" s="13" t="str">
        <f>IF($A84="","",IFERROR(((G84-F84)/G84),0))</f>
        <v/>
      </c>
      <c r="J84" s="14" t="str">
        <f>IF($A84="","",IF((H84="Sold"),"",(TODAY()-E84)))</f>
        <v/>
      </c>
    </row>
    <row r="85" spans="1:10" x14ac:dyDescent="0.25">
      <c r="E85" s="11"/>
      <c r="F85" s="12"/>
      <c r="G85" s="12"/>
      <c r="I85" s="13" t="str">
        <f>IF($A85="","",IFERROR(((G85-F85)/G85),0))</f>
        <v/>
      </c>
      <c r="J85" s="14" t="str">
        <f>IF($A85="","",IF((H85="Sold"),"",(TODAY()-E85)))</f>
        <v/>
      </c>
    </row>
    <row r="86" spans="1:10" x14ac:dyDescent="0.25">
      <c r="E86" s="11"/>
      <c r="F86" s="12"/>
      <c r="G86" s="12"/>
      <c r="I86" s="13" t="str">
        <f>IF($A86="","",IFERROR(((G86-F86)/G86),0))</f>
        <v/>
      </c>
      <c r="J86" s="14" t="str">
        <f>IF($A86="","",IF((H86="Sold"),"",(TODAY()-E86)))</f>
        <v/>
      </c>
    </row>
    <row r="87" spans="1:10" x14ac:dyDescent="0.25">
      <c r="E87" s="11"/>
      <c r="F87" s="12"/>
      <c r="G87" s="12"/>
      <c r="I87" s="13" t="str">
        <f>IF($A87="","",IFERROR(((G87-F87)/G87),0))</f>
        <v/>
      </c>
      <c r="J87" s="14" t="str">
        <f>IF($A87="","",IF((H87="Sold"),"",(TODAY()-E87)))</f>
        <v/>
      </c>
    </row>
    <row r="88" spans="1:10" x14ac:dyDescent="0.25">
      <c r="E88" s="11"/>
      <c r="F88" s="12"/>
      <c r="G88" s="12"/>
      <c r="I88" s="13" t="str">
        <f>IF($A88="","",IFERROR(((G88-F88)/G88),0))</f>
        <v/>
      </c>
      <c r="J88" s="14" t="str">
        <f>IF($A88="","",IF((H88="Sold"),"",(TODAY()-E88)))</f>
        <v/>
      </c>
    </row>
    <row r="89" spans="1:10" x14ac:dyDescent="0.25">
      <c r="E89" s="11"/>
      <c r="F89" s="12"/>
      <c r="G89" s="12"/>
      <c r="I89" s="13" t="str">
        <f>IF($A89="","",IFERROR(((G89-F89)/G89),0))</f>
        <v/>
      </c>
      <c r="J89" s="14" t="str">
        <f>IF($A89="","",IF((H89="Sold"),"",(TODAY()-E89)))</f>
        <v/>
      </c>
    </row>
    <row r="90" spans="1:10" x14ac:dyDescent="0.25">
      <c r="E90" s="11"/>
      <c r="F90" s="12"/>
      <c r="G90" s="12"/>
      <c r="I90" s="13" t="str">
        <f>IF($A90="","",IFERROR(((G90-F90)/G90),0))</f>
        <v/>
      </c>
      <c r="J90" s="14" t="str">
        <f>IF($A90="","",IF((H90="Sold"),"",(TODAY()-E90)))</f>
        <v/>
      </c>
    </row>
    <row r="91" spans="1:10" x14ac:dyDescent="0.25">
      <c r="E91" s="11"/>
      <c r="F91" s="12"/>
      <c r="G91" s="12"/>
      <c r="I91" s="13" t="str">
        <f>IF($A91="","",IFERROR(((G91-F91)/G91),0))</f>
        <v/>
      </c>
      <c r="J91" s="14" t="str">
        <f>IF($A91="","",IF((H91="Sold"),"",(TODAY()-E91)))</f>
        <v/>
      </c>
    </row>
    <row r="92" spans="1:10" x14ac:dyDescent="0.25">
      <c r="E92" s="11"/>
      <c r="F92" s="12"/>
      <c r="G92" s="12"/>
      <c r="I92" s="13" t="str">
        <f>IF($A92="","",IFERROR(((G92-F92)/G92),0))</f>
        <v/>
      </c>
      <c r="J92" s="14" t="str">
        <f>IF($A92="","",IF((H92="Sold"),"",(TODAY()-E92)))</f>
        <v/>
      </c>
    </row>
    <row r="93" spans="1:10" x14ac:dyDescent="0.25">
      <c r="E93" s="11"/>
      <c r="F93" s="12"/>
      <c r="G93" s="12"/>
      <c r="I93" s="13" t="str">
        <f>IF($A93="","",IFERROR(((G93-F93)/G93),0))</f>
        <v/>
      </c>
      <c r="J93" s="14" t="str">
        <f>IF($A93="","",IF((H93="Sold"),"",(TODAY()-E93)))</f>
        <v/>
      </c>
    </row>
    <row r="94" spans="1:10" x14ac:dyDescent="0.25">
      <c r="E94" s="11"/>
      <c r="F94" s="12"/>
      <c r="G94" s="12"/>
      <c r="I94" s="13" t="str">
        <f>IF($A94="","",IFERROR(((G94-F94)/G94),0))</f>
        <v/>
      </c>
      <c r="J94" s="14" t="str">
        <f>IF($A94="","",IF((H94="Sold"),"",(TODAY()-E94)))</f>
        <v/>
      </c>
    </row>
    <row r="95" spans="1:10" x14ac:dyDescent="0.25">
      <c r="E95" s="11"/>
      <c r="F95" s="12"/>
      <c r="G95" s="12"/>
      <c r="I95" s="13" t="str">
        <f>IF($A95="","",IFERROR(((G95-F95)/G95),0))</f>
        <v/>
      </c>
      <c r="J95" s="14" t="str">
        <f>IF($A95="","",IF((H95="Sold"),"",(TODAY()-E95)))</f>
        <v/>
      </c>
    </row>
    <row r="96" spans="1:10" x14ac:dyDescent="0.25">
      <c r="E96" s="11"/>
      <c r="F96" s="12"/>
      <c r="G96" s="12"/>
      <c r="I96" s="13" t="str">
        <f>IF($A96="","",IFERROR(((G96-F96)/G96),0))</f>
        <v/>
      </c>
      <c r="J96" s="14" t="str">
        <f>IF($A96="","",IF((H96="Sold"),"",(TODAY()-E96)))</f>
        <v/>
      </c>
    </row>
    <row r="97" spans="1:10" x14ac:dyDescent="0.25">
      <c r="E97" s="11"/>
      <c r="F97" s="12"/>
      <c r="G97" s="12"/>
      <c r="I97" s="13" t="str">
        <f>IF($A97="","",IFERROR(((G97-F97)/G97),0))</f>
        <v/>
      </c>
      <c r="J97" s="14" t="str">
        <f>IF($A97="","",IF((H97="Sold"),"",(TODAY()-E97)))</f>
        <v/>
      </c>
    </row>
    <row r="98" spans="1:10" x14ac:dyDescent="0.25">
      <c r="E98" s="11"/>
      <c r="F98" s="12"/>
      <c r="G98" s="12"/>
      <c r="I98" s="13" t="str">
        <f>IF($A98="","",IFERROR(((G98-F98)/G98),0))</f>
        <v/>
      </c>
      <c r="J98" s="14" t="str">
        <f>IF($A98="","",IF((H98="Sold"),"",(TODAY()-E98)))</f>
        <v/>
      </c>
    </row>
    <row r="99" spans="1:10" x14ac:dyDescent="0.25">
      <c r="E99" s="11"/>
      <c r="F99" s="12"/>
      <c r="G99" s="12"/>
      <c r="I99" s="13" t="str">
        <f>IF($A99="","",IFERROR(((G99-F99)/G99),0))</f>
        <v/>
      </c>
      <c r="J99" s="14" t="str">
        <f>IF($A99="","",IF((H99="Sold"),"",(TODAY()-E99)))</f>
        <v/>
      </c>
    </row>
    <row r="100" spans="1:10" x14ac:dyDescent="0.25">
      <c r="E100" s="11"/>
      <c r="F100" s="12"/>
      <c r="G100" s="12"/>
      <c r="I100" s="13" t="str">
        <f>IF($A100="","",IFERROR(((G100-F100)/G100),0))</f>
        <v/>
      </c>
      <c r="J100" s="14" t="str">
        <f>IF($A100="","",IF((H100="Sold"),"",(TODAY()-E100)))</f>
        <v/>
      </c>
    </row>
    <row r="101" spans="1:10" x14ac:dyDescent="0.25">
      <c r="E101" s="11"/>
      <c r="F101" s="12"/>
      <c r="G101" s="12"/>
      <c r="I101" s="13" t="str">
        <f>IF($A101="","",IFERROR(((G101-F101)/G101),0))</f>
        <v/>
      </c>
      <c r="J101" s="14" t="str">
        <f>IF($A101="","",IF((H101="Sold"),"",(TODAY()-E101)))</f>
        <v/>
      </c>
    </row>
    <row r="102" spans="1:10" x14ac:dyDescent="0.25">
      <c r="E102" s="11"/>
      <c r="F102" s="12"/>
      <c r="G102" s="12"/>
      <c r="I102" s="13" t="str">
        <f>IF($A102="","",IFERROR(((G102-F102)/G102),0))</f>
        <v/>
      </c>
      <c r="J102" s="14" t="str">
        <f>IF($A102="","",IF((H102="Sold"),"",(TODAY()-E102)))</f>
        <v/>
      </c>
    </row>
    <row r="103" spans="1:10" x14ac:dyDescent="0.25">
      <c r="E103" s="11"/>
      <c r="F103" s="12"/>
      <c r="G103" s="12"/>
      <c r="I103" s="13" t="str">
        <f>IF($A103="","",IFERROR(((G103-F103)/G103),0))</f>
        <v/>
      </c>
      <c r="J103" s="14" t="str">
        <f>IF($A103="","",IF((H103="Sold"),"",(TODAY()-E103)))</f>
        <v/>
      </c>
    </row>
    <row r="104" spans="1:10" x14ac:dyDescent="0.25">
      <c r="E104" s="11"/>
      <c r="F104" s="12"/>
      <c r="G104" s="12"/>
      <c r="I104" s="13" t="str">
        <f>IF($A104="","",IFERROR(((G104-F104)/G104),0))</f>
        <v/>
      </c>
      <c r="J104" s="14" t="str">
        <f>IF($A104="","",IF((H104="Sold"),"",(TODAY()-E104)))</f>
        <v/>
      </c>
    </row>
    <row r="105" spans="1:10" x14ac:dyDescent="0.25">
      <c r="E105" s="11"/>
      <c r="F105" s="12"/>
      <c r="G105" s="12"/>
      <c r="I105" s="13" t="str">
        <f>IF($A105="","",IFERROR(((G105-F105)/G105),0))</f>
        <v/>
      </c>
      <c r="J105" s="14" t="str">
        <f>IF($A105="","",IF((H105="Sold"),"",(TODAY()-E105)))</f>
        <v/>
      </c>
    </row>
    <row r="106" spans="1:10" x14ac:dyDescent="0.25">
      <c r="E106" s="11"/>
      <c r="F106" s="12"/>
      <c r="G106" s="12"/>
      <c r="I106" s="13" t="str">
        <f>IF($A106="","",IFERROR(((G106-F106)/G106),0))</f>
        <v/>
      </c>
      <c r="J106" s="14" t="str">
        <f>IF($A106="","",IF((H106="Sold"),"",(TODAY()-E106)))</f>
        <v/>
      </c>
    </row>
    <row r="107" spans="1:10" x14ac:dyDescent="0.25">
      <c r="E107" s="11"/>
      <c r="F107" s="12"/>
      <c r="G107" s="12"/>
      <c r="I107" s="13" t="str">
        <f>IF($A107="","",IFERROR(((G107-F107)/G107),0))</f>
        <v/>
      </c>
      <c r="J107" s="14" t="str">
        <f>IF($A107="","",IF((H107="Sold"),"",(TODAY()-E107)))</f>
        <v/>
      </c>
    </row>
    <row r="108" spans="1:10" x14ac:dyDescent="0.25">
      <c r="E108" s="11"/>
      <c r="F108" s="12"/>
      <c r="G108" s="12"/>
      <c r="I108" s="13" t="str">
        <f>IF($A108="","",IFERROR(((G108-F108)/G108),0))</f>
        <v/>
      </c>
      <c r="J108" s="14" t="str">
        <f>IF($A108="","",IF((H108="Sold"),"",(TODAY()-E108)))</f>
        <v/>
      </c>
    </row>
    <row r="109" spans="1:10" x14ac:dyDescent="0.25">
      <c r="E109" s="11"/>
      <c r="F109" s="12"/>
      <c r="G109" s="12"/>
      <c r="I109" s="13" t="str">
        <f>IF($A109="","",IFERROR(((G109-F109)/G109),0))</f>
        <v/>
      </c>
      <c r="J109" s="14" t="str">
        <f>IF($A109="","",IF((H109="Sold"),"",(TODAY()-E109)))</f>
        <v/>
      </c>
    </row>
    <row r="110" spans="1:10" x14ac:dyDescent="0.25">
      <c r="E110" s="11"/>
      <c r="F110" s="12"/>
      <c r="G110" s="12"/>
      <c r="I110" s="13" t="str">
        <f>IF($A110="","",IFERROR(((G110-F110)/G110),0))</f>
        <v/>
      </c>
      <c r="J110" s="14" t="str">
        <f>IF($A110="","",IF((H110="Sold"),"",(TODAY()-E110)))</f>
        <v/>
      </c>
    </row>
    <row r="111" spans="1:10" x14ac:dyDescent="0.25">
      <c r="E111" s="11"/>
      <c r="F111" s="12"/>
      <c r="G111" s="12"/>
      <c r="I111" s="13" t="str">
        <f>IF($A111="","",IFERROR(((G111-F111)/G111),0))</f>
        <v/>
      </c>
      <c r="J111" s="14" t="str">
        <f>IF($A111="","",IF((H111="Sold"),"",(TODAY()-E111)))</f>
        <v/>
      </c>
    </row>
    <row r="112" spans="1:10" x14ac:dyDescent="0.25">
      <c r="E112" s="11"/>
      <c r="F112" s="12"/>
      <c r="G112" s="12"/>
      <c r="I112" s="13" t="str">
        <f>IF($A112="","",IFERROR(((G112-F112)/G112),0))</f>
        <v/>
      </c>
      <c r="J112" s="14" t="str">
        <f>IF($A112="","",IF((H112="Sold"),"",(TODAY()-E112)))</f>
        <v/>
      </c>
    </row>
    <row r="113" spans="1:10" x14ac:dyDescent="0.25">
      <c r="E113" s="11"/>
      <c r="F113" s="12"/>
      <c r="G113" s="12"/>
      <c r="I113" s="13" t="str">
        <f>IF($A113="","",IFERROR(((G113-F113)/G113),0))</f>
        <v/>
      </c>
      <c r="J113" s="14" t="str">
        <f>IF($A113="","",IF((H113="Sold"),"",(TODAY()-E113)))</f>
        <v/>
      </c>
    </row>
    <row r="114" spans="1:10" x14ac:dyDescent="0.25">
      <c r="E114" s="11"/>
      <c r="F114" s="12"/>
      <c r="G114" s="12"/>
      <c r="I114" s="13" t="str">
        <f>IF($A114="","",IFERROR(((G114-F114)/G114),0))</f>
        <v/>
      </c>
      <c r="J114" s="14" t="str">
        <f>IF($A114="","",IF((H114="Sold"),"",(TODAY()-E114)))</f>
        <v/>
      </c>
    </row>
    <row r="115" spans="1:10" x14ac:dyDescent="0.25">
      <c r="E115" s="11"/>
      <c r="F115" s="12"/>
      <c r="G115" s="12"/>
      <c r="I115" s="13" t="str">
        <f>IF($A115="","",IFERROR(((G115-F115)/G115),0))</f>
        <v/>
      </c>
      <c r="J115" s="14" t="str">
        <f>IF($A115="","",IF((H115="Sold"),"",(TODAY()-E115)))</f>
        <v/>
      </c>
    </row>
    <row r="116" spans="1:10" x14ac:dyDescent="0.25">
      <c r="E116" s="11"/>
      <c r="F116" s="12"/>
      <c r="G116" s="12"/>
      <c r="I116" s="13" t="str">
        <f>IF($A116="","",IFERROR(((G116-F116)/G116),0))</f>
        <v/>
      </c>
      <c r="J116" s="14" t="str">
        <f>IF($A116="","",IF((H116="Sold"),"",(TODAY()-E116)))</f>
        <v/>
      </c>
    </row>
    <row r="117" spans="1:10" x14ac:dyDescent="0.25">
      <c r="E117" s="11"/>
      <c r="F117" s="12"/>
      <c r="G117" s="12"/>
      <c r="I117" s="13" t="str">
        <f>IF($A117="","",IFERROR(((G117-F117)/G117),0))</f>
        <v/>
      </c>
      <c r="J117" s="14" t="str">
        <f>IF($A117="","",IF((H117="Sold"),"",(TODAY()-E117)))</f>
        <v/>
      </c>
    </row>
    <row r="118" spans="1:10" x14ac:dyDescent="0.25">
      <c r="E118" s="11"/>
      <c r="F118" s="12"/>
      <c r="G118" s="12"/>
      <c r="I118" s="13" t="str">
        <f>IF($A118="","",IFERROR(((G118-F118)/G118),0))</f>
        <v/>
      </c>
      <c r="J118" s="14" t="str">
        <f>IF($A118="","",IF((H118="Sold"),"",(TODAY()-E118)))</f>
        <v/>
      </c>
    </row>
    <row r="119" spans="1:10" x14ac:dyDescent="0.25">
      <c r="E119" s="11"/>
      <c r="F119" s="12"/>
      <c r="G119" s="12"/>
      <c r="I119" s="13" t="str">
        <f>IF($A119="","",IFERROR(((G119-F119)/G119),0))</f>
        <v/>
      </c>
      <c r="J119" s="14" t="str">
        <f>IF($A119="","",IF((H119="Sold"),"",(TODAY()-E119)))</f>
        <v/>
      </c>
    </row>
    <row r="120" spans="1:10" x14ac:dyDescent="0.25">
      <c r="E120" s="11"/>
      <c r="F120" s="12"/>
      <c r="G120" s="12"/>
      <c r="I120" s="13" t="str">
        <f>IF($A120="","",IFERROR(((G120-F120)/G120),0))</f>
        <v/>
      </c>
      <c r="J120" s="14" t="str">
        <f>IF($A120="","",IF((H120="Sold"),"",(TODAY()-E120)))</f>
        <v/>
      </c>
    </row>
    <row r="121" spans="1:10" x14ac:dyDescent="0.25">
      <c r="E121" s="11"/>
      <c r="F121" s="12"/>
      <c r="G121" s="12"/>
      <c r="I121" s="13" t="str">
        <f>IF($A121="","",IFERROR(((G121-F121)/G121),0))</f>
        <v/>
      </c>
      <c r="J121" s="14" t="str">
        <f>IF($A121="","",IF((H121="Sold"),"",(TODAY()-E121)))</f>
        <v/>
      </c>
    </row>
    <row r="122" spans="1:10" x14ac:dyDescent="0.25">
      <c r="E122" s="11"/>
      <c r="F122" s="12"/>
      <c r="G122" s="12"/>
      <c r="I122" s="13" t="str">
        <f>IF($A122="","",IFERROR(((G122-F122)/G122),0))</f>
        <v/>
      </c>
      <c r="J122" s="14" t="str">
        <f>IF($A122="","",IF((H122="Sold"),"",(TODAY()-E122)))</f>
        <v/>
      </c>
    </row>
    <row r="123" spans="1:10" x14ac:dyDescent="0.25">
      <c r="E123" s="11"/>
      <c r="F123" s="12"/>
      <c r="G123" s="12"/>
      <c r="I123" s="13" t="str">
        <f>IF($A123="","",IFERROR(((G123-F123)/G123),0))</f>
        <v/>
      </c>
      <c r="J123" s="14" t="str">
        <f>IF($A123="","",IF((H123="Sold"),"",(TODAY()-E123)))</f>
        <v/>
      </c>
    </row>
    <row r="124" spans="1:10" x14ac:dyDescent="0.25">
      <c r="E124" s="11"/>
      <c r="F124" s="12"/>
      <c r="G124" s="12"/>
      <c r="I124" s="13" t="str">
        <f>IF($A124="","",IFERROR(((G124-F124)/G124),0))</f>
        <v/>
      </c>
      <c r="J124" s="14" t="str">
        <f>IF($A124="","",IF((H124="Sold"),"",(TODAY()-E124)))</f>
        <v/>
      </c>
    </row>
    <row r="125" spans="1:10" x14ac:dyDescent="0.25">
      <c r="E125" s="11"/>
      <c r="F125" s="12"/>
      <c r="G125" s="12"/>
      <c r="I125" s="13" t="str">
        <f>IF($A125="","",IFERROR(((G125-F125)/G125),0))</f>
        <v/>
      </c>
      <c r="J125" s="14" t="str">
        <f>IF($A125="","",IF((H125="Sold"),"",(TODAY()-E125)))</f>
        <v/>
      </c>
    </row>
    <row r="126" spans="1:10" x14ac:dyDescent="0.25">
      <c r="E126" s="11"/>
      <c r="F126" s="12"/>
      <c r="G126" s="12"/>
      <c r="I126" s="13" t="str">
        <f>IF($A126="","",IFERROR(((G126-F126)/G126),0))</f>
        <v/>
      </c>
      <c r="J126" s="14" t="str">
        <f>IF($A126="","",IF((H126="Sold"),"",(TODAY()-E126)))</f>
        <v/>
      </c>
    </row>
    <row r="127" spans="1:10" x14ac:dyDescent="0.25">
      <c r="E127" s="11"/>
      <c r="F127" s="12"/>
      <c r="G127" s="12"/>
      <c r="I127" s="13" t="str">
        <f>IF($A127="","",IFERROR(((G127-F127)/G127),0))</f>
        <v/>
      </c>
      <c r="J127" s="14" t="str">
        <f>IF($A127="","",IF((H127="Sold"),"",(TODAY()-E127)))</f>
        <v/>
      </c>
    </row>
    <row r="128" spans="1:10" x14ac:dyDescent="0.25">
      <c r="E128" s="11"/>
      <c r="F128" s="12"/>
      <c r="G128" s="12"/>
      <c r="I128" s="13" t="str">
        <f>IF($A128="","",IFERROR(((G128-F128)/G128),0))</f>
        <v/>
      </c>
      <c r="J128" s="14" t="str">
        <f>IF($A128="","",IF((H128="Sold"),"",(TODAY()-E128)))</f>
        <v/>
      </c>
    </row>
    <row r="129" spans="1:10" x14ac:dyDescent="0.25">
      <c r="E129" s="11"/>
      <c r="F129" s="12"/>
      <c r="G129" s="12"/>
      <c r="I129" s="13" t="str">
        <f>IF($A129="","",IFERROR(((G129-F129)/G129),0))</f>
        <v/>
      </c>
      <c r="J129" s="14" t="str">
        <f>IF($A129="","",IF((H129="Sold"),"",(TODAY()-E129)))</f>
        <v/>
      </c>
    </row>
    <row r="130" spans="1:10" x14ac:dyDescent="0.25">
      <c r="E130" s="11"/>
      <c r="F130" s="12"/>
      <c r="G130" s="12"/>
      <c r="I130" s="13" t="str">
        <f>IF($A130="","",IFERROR(((G130-F130)/G130),0))</f>
        <v/>
      </c>
      <c r="J130" s="14" t="str">
        <f>IF($A130="","",IF((H130="Sold"),"",(TODAY()-E130)))</f>
        <v/>
      </c>
    </row>
    <row r="131" spans="1:10" x14ac:dyDescent="0.25">
      <c r="E131" s="11"/>
      <c r="F131" s="12"/>
      <c r="G131" s="12"/>
      <c r="I131" s="13" t="str">
        <f>IF($A131="","",IFERROR(((G131-F131)/G131),0))</f>
        <v/>
      </c>
      <c r="J131" s="14" t="str">
        <f>IF($A131="","",IF((H131="Sold"),"",(TODAY()-E131)))</f>
        <v/>
      </c>
    </row>
    <row r="132" spans="1:10" x14ac:dyDescent="0.25">
      <c r="E132" s="11"/>
      <c r="F132" s="12"/>
      <c r="G132" s="12"/>
      <c r="I132" s="13" t="str">
        <f>IF($A132="","",IFERROR(((G132-F132)/G132),0))</f>
        <v/>
      </c>
      <c r="J132" s="14" t="str">
        <f>IF($A132="","",IF((H132="Sold"),"",(TODAY()-E132)))</f>
        <v/>
      </c>
    </row>
    <row r="133" spans="1:10" x14ac:dyDescent="0.25">
      <c r="E133" s="11"/>
      <c r="F133" s="12"/>
      <c r="G133" s="12"/>
      <c r="I133" s="13" t="str">
        <f>IF($A133="","",IFERROR(((G133-F133)/G133),0))</f>
        <v/>
      </c>
      <c r="J133" s="14" t="str">
        <f>IF($A133="","",IF((H133="Sold"),"",(TODAY()-E133)))</f>
        <v/>
      </c>
    </row>
    <row r="134" spans="1:10" x14ac:dyDescent="0.25">
      <c r="E134" s="11"/>
      <c r="F134" s="12"/>
      <c r="G134" s="12"/>
      <c r="I134" s="13" t="str">
        <f>IF($A134="","",IFERROR(((G134-F134)/G134),0))</f>
        <v/>
      </c>
      <c r="J134" s="14" t="str">
        <f>IF($A134="","",IF((H134="Sold"),"",(TODAY()-E134)))</f>
        <v/>
      </c>
    </row>
    <row r="135" spans="1:10" x14ac:dyDescent="0.25">
      <c r="E135" s="11"/>
      <c r="F135" s="12"/>
      <c r="G135" s="12"/>
      <c r="I135" s="13" t="str">
        <f>IF($A135="","",IFERROR(((G135-F135)/G135),0))</f>
        <v/>
      </c>
      <c r="J135" s="14" t="str">
        <f>IF($A135="","",IF((H135="Sold"),"",(TODAY()-E135)))</f>
        <v/>
      </c>
    </row>
    <row r="136" spans="1:10" x14ac:dyDescent="0.25">
      <c r="E136" s="11"/>
      <c r="F136" s="12"/>
      <c r="G136" s="12"/>
      <c r="I136" s="13" t="str">
        <f>IF($A136="","",IFERROR(((G136-F136)/G136),0))</f>
        <v/>
      </c>
      <c r="J136" s="14" t="str">
        <f>IF($A136="","",IF((H136="Sold"),"",(TODAY()-E136)))</f>
        <v/>
      </c>
    </row>
    <row r="137" spans="1:10" x14ac:dyDescent="0.25">
      <c r="E137" s="11"/>
      <c r="F137" s="12"/>
      <c r="G137" s="12"/>
      <c r="I137" s="13" t="str">
        <f>IF($A137="","",IFERROR(((G137-F137)/G137),0))</f>
        <v/>
      </c>
      <c r="J137" s="14" t="str">
        <f>IF($A137="","",IF((H137="Sold"),"",(TODAY()-E137)))</f>
        <v/>
      </c>
    </row>
    <row r="138" spans="1:10" x14ac:dyDescent="0.25">
      <c r="E138" s="11"/>
      <c r="F138" s="12"/>
      <c r="G138" s="12"/>
      <c r="I138" s="13" t="str">
        <f>IF($A138="","",IFERROR(((G138-F138)/G138),0))</f>
        <v/>
      </c>
      <c r="J138" s="14" t="str">
        <f>IF($A138="","",IF((H138="Sold"),"",(TODAY()-E138)))</f>
        <v/>
      </c>
    </row>
    <row r="139" spans="1:10" x14ac:dyDescent="0.25">
      <c r="E139" s="11"/>
      <c r="F139" s="12"/>
      <c r="G139" s="12"/>
      <c r="I139" s="13" t="str">
        <f>IF($A139="","",IFERROR(((G139-F139)/G139),0))</f>
        <v/>
      </c>
      <c r="J139" s="14" t="str">
        <f>IF($A139="","",IF((H139="Sold"),"",(TODAY()-E139)))</f>
        <v/>
      </c>
    </row>
    <row r="140" spans="1:10" x14ac:dyDescent="0.25">
      <c r="E140" s="11"/>
      <c r="F140" s="12"/>
      <c r="G140" s="12"/>
      <c r="I140" s="13" t="str">
        <f>IF($A140="","",IFERROR(((G140-F140)/G140),0))</f>
        <v/>
      </c>
      <c r="J140" s="14" t="str">
        <f>IF($A140="","",IF((H140="Sold"),"",(TODAY()-E140)))</f>
        <v/>
      </c>
    </row>
    <row r="141" spans="1:10" x14ac:dyDescent="0.25">
      <c r="E141" s="11"/>
      <c r="F141" s="12"/>
      <c r="G141" s="12"/>
      <c r="I141" s="13" t="str">
        <f>IF($A141="","",IFERROR(((G141-F141)/G141),0))</f>
        <v/>
      </c>
      <c r="J141" s="14" t="str">
        <f>IF($A141="","",IF((H141="Sold"),"",(TODAY()-E141)))</f>
        <v/>
      </c>
    </row>
    <row r="142" spans="1:10" x14ac:dyDescent="0.25">
      <c r="E142" s="11"/>
      <c r="F142" s="12"/>
      <c r="G142" s="12"/>
      <c r="I142" s="13" t="str">
        <f>IF($A142="","",IFERROR(((G142-F142)/G142),0))</f>
        <v/>
      </c>
      <c r="J142" s="14" t="str">
        <f>IF($A142="","",IF((H142="Sold"),"",(TODAY()-E142)))</f>
        <v/>
      </c>
    </row>
    <row r="143" spans="1:10" x14ac:dyDescent="0.25">
      <c r="E143" s="11"/>
      <c r="F143" s="12"/>
      <c r="G143" s="12"/>
      <c r="I143" s="13" t="str">
        <f>IF($A143="","",IFERROR(((G143-F143)/G143),0))</f>
        <v/>
      </c>
      <c r="J143" s="14" t="str">
        <f>IF($A143="","",IF((H143="Sold"),"",(TODAY()-E143)))</f>
        <v/>
      </c>
    </row>
    <row r="144" spans="1:10" x14ac:dyDescent="0.25">
      <c r="E144" s="11"/>
      <c r="F144" s="12"/>
      <c r="G144" s="12"/>
      <c r="I144" s="13" t="str">
        <f>IF($A144="","",IFERROR(((G144-F144)/G144),0))</f>
        <v/>
      </c>
      <c r="J144" s="14" t="str">
        <f>IF($A144="","",IF((H144="Sold"),"",(TODAY()-E144)))</f>
        <v/>
      </c>
    </row>
    <row r="145" spans="1:10" x14ac:dyDescent="0.25">
      <c r="E145" s="11"/>
      <c r="F145" s="12"/>
      <c r="G145" s="12"/>
      <c r="I145" s="13" t="str">
        <f>IF($A145="","",IFERROR(((G145-F145)/G145),0))</f>
        <v/>
      </c>
      <c r="J145" s="14" t="str">
        <f>IF($A145="","",IF((H145="Sold"),"",(TODAY()-E145)))</f>
        <v/>
      </c>
    </row>
    <row r="146" spans="1:10" x14ac:dyDescent="0.25">
      <c r="E146" s="11"/>
      <c r="F146" s="12"/>
      <c r="G146" s="12"/>
      <c r="I146" s="13" t="str">
        <f>IF($A146="","",IFERROR(((G146-F146)/G146),0))</f>
        <v/>
      </c>
      <c r="J146" s="14" t="str">
        <f>IF($A146="","",IF((H146="Sold"),"",(TODAY()-E146)))</f>
        <v/>
      </c>
    </row>
    <row r="147" spans="1:10" x14ac:dyDescent="0.25">
      <c r="E147" s="11"/>
      <c r="F147" s="12"/>
      <c r="G147" s="12"/>
      <c r="I147" s="13" t="str">
        <f>IF($A147="","",IFERROR(((G147-F147)/G147),0))</f>
        <v/>
      </c>
      <c r="J147" s="14" t="str">
        <f>IF($A147="","",IF((H147="Sold"),"",(TODAY()-E147)))</f>
        <v/>
      </c>
    </row>
    <row r="148" spans="1:10" x14ac:dyDescent="0.25">
      <c r="E148" s="11"/>
      <c r="F148" s="12"/>
      <c r="G148" s="12"/>
      <c r="I148" s="13" t="str">
        <f>IF($A148="","",IFERROR(((G148-F148)/G148),0))</f>
        <v/>
      </c>
      <c r="J148" s="14" t="str">
        <f>IF($A148="","",IF((H148="Sold"),"",(TODAY()-E148)))</f>
        <v/>
      </c>
    </row>
    <row r="149" spans="1:10" x14ac:dyDescent="0.25">
      <c r="E149" s="11"/>
      <c r="F149" s="12"/>
      <c r="G149" s="12"/>
      <c r="I149" s="13" t="str">
        <f>IF($A149="","",IFERROR(((G149-F149)/G149),0))</f>
        <v/>
      </c>
      <c r="J149" s="14" t="str">
        <f>IF($A149="","",IF((H149="Sold"),"",(TODAY()-E149)))</f>
        <v/>
      </c>
    </row>
    <row r="150" spans="1:10" x14ac:dyDescent="0.25">
      <c r="E150" s="11"/>
      <c r="F150" s="12"/>
      <c r="G150" s="12"/>
      <c r="I150" s="13" t="str">
        <f>IF($A150="","",IFERROR(((G150-F150)/G150),0))</f>
        <v/>
      </c>
      <c r="J150" s="14" t="str">
        <f>IF($A150="","",IF((H150="Sold"),"",(TODAY()-E150)))</f>
        <v/>
      </c>
    </row>
    <row r="151" spans="1:10" x14ac:dyDescent="0.25">
      <c r="E151" s="11"/>
      <c r="F151" s="12"/>
      <c r="G151" s="12"/>
      <c r="I151" s="13" t="str">
        <f>IF($A151="","",IFERROR(((G151-F151)/G151),0))</f>
        <v/>
      </c>
      <c r="J151" s="14" t="str">
        <f>IF($A151="","",IF((H151="Sold"),"",(TODAY()-E151)))</f>
        <v/>
      </c>
    </row>
    <row r="152" spans="1:10" x14ac:dyDescent="0.25">
      <c r="E152" s="11"/>
      <c r="F152" s="12"/>
      <c r="G152" s="12"/>
      <c r="I152" s="13" t="str">
        <f>IF($A152="","",IFERROR(((G152-F152)/G152),0))</f>
        <v/>
      </c>
      <c r="J152" s="14" t="str">
        <f>IF($A152="","",IF((H152="Sold"),"",(TODAY()-E152)))</f>
        <v/>
      </c>
    </row>
    <row r="153" spans="1:10" x14ac:dyDescent="0.25">
      <c r="E153" s="11"/>
      <c r="F153" s="12"/>
      <c r="G153" s="12"/>
      <c r="I153" s="13" t="str">
        <f>IF($A153="","",IFERROR(((G153-F153)/G153),0))</f>
        <v/>
      </c>
      <c r="J153" s="14" t="str">
        <f>IF($A153="","",IF((H153="Sold"),"",(TODAY()-E153)))</f>
        <v/>
      </c>
    </row>
    <row r="154" spans="1:10" x14ac:dyDescent="0.25">
      <c r="E154" s="11"/>
      <c r="F154" s="12"/>
      <c r="G154" s="12"/>
      <c r="I154" s="13" t="str">
        <f>IF($A154="","",IFERROR(((G154-F154)/G154),0))</f>
        <v/>
      </c>
      <c r="J154" s="14" t="str">
        <f>IF($A154="","",IF((H154="Sold"),"",(TODAY()-E154)))</f>
        <v/>
      </c>
    </row>
    <row r="155" spans="1:10" x14ac:dyDescent="0.25">
      <c r="E155" s="11"/>
      <c r="F155" s="12"/>
      <c r="G155" s="12"/>
      <c r="I155" s="13" t="str">
        <f>IF($A155="","",IFERROR(((G155-F155)/G155),0))</f>
        <v/>
      </c>
      <c r="J155" s="14" t="str">
        <f>IF($A155="","",IF((H155="Sold"),"",(TODAY()-E155)))</f>
        <v/>
      </c>
    </row>
    <row r="156" spans="1:10" x14ac:dyDescent="0.25">
      <c r="E156" s="11"/>
      <c r="F156" s="12"/>
      <c r="G156" s="12"/>
      <c r="I156" s="13" t="str">
        <f>IF($A156="","",IFERROR(((G156-F156)/G156),0))</f>
        <v/>
      </c>
      <c r="J156" s="14" t="str">
        <f>IF($A156="","",IF((H156="Sold"),"",(TODAY()-E156)))</f>
        <v/>
      </c>
    </row>
    <row r="157" spans="1:10" x14ac:dyDescent="0.25">
      <c r="E157" s="11"/>
      <c r="F157" s="12"/>
      <c r="G157" s="12"/>
      <c r="I157" s="13" t="str">
        <f>IF($A157="","",IFERROR(((G157-F157)/G157),0))</f>
        <v/>
      </c>
      <c r="J157" s="14" t="str">
        <f>IF($A157="","",IF((H157="Sold"),"",(TODAY()-E157)))</f>
        <v/>
      </c>
    </row>
    <row r="158" spans="1:10" x14ac:dyDescent="0.25">
      <c r="E158" s="11"/>
      <c r="F158" s="12"/>
      <c r="G158" s="12"/>
      <c r="I158" s="13" t="str">
        <f>IF($A158="","",IFERROR(((G158-F158)/G158),0))</f>
        <v/>
      </c>
      <c r="J158" s="14" t="str">
        <f>IF($A158="","",IF((H158="Sold"),"",(TODAY()-E158)))</f>
        <v/>
      </c>
    </row>
    <row r="159" spans="1:10" x14ac:dyDescent="0.25">
      <c r="E159" s="11"/>
      <c r="F159" s="12"/>
      <c r="G159" s="12"/>
      <c r="I159" s="13" t="str">
        <f>IF($A159="","",IFERROR(((G159-F159)/G159),0))</f>
        <v/>
      </c>
      <c r="J159" s="14" t="str">
        <f>IF($A159="","",IF((H159="Sold"),"",(TODAY()-E159)))</f>
        <v/>
      </c>
    </row>
    <row r="160" spans="1:10" x14ac:dyDescent="0.25">
      <c r="E160" s="11"/>
      <c r="F160" s="12"/>
      <c r="G160" s="12"/>
      <c r="I160" s="13" t="str">
        <f>IF($A160="","",IFERROR(((G160-F160)/G160),0))</f>
        <v/>
      </c>
      <c r="J160" s="14" t="str">
        <f>IF($A160="","",IF((H160="Sold"),"",(TODAY()-E160)))</f>
        <v/>
      </c>
    </row>
    <row r="161" spans="1:10" x14ac:dyDescent="0.25">
      <c r="E161" s="11"/>
      <c r="F161" s="12"/>
      <c r="G161" s="12"/>
      <c r="I161" s="13" t="str">
        <f>IF($A161="","",IFERROR(((G161-F161)/G161),0))</f>
        <v/>
      </c>
      <c r="J161" s="14" t="str">
        <f>IF($A161="","",IF((H161="Sold"),"",(TODAY()-E161)))</f>
        <v/>
      </c>
    </row>
    <row r="162" spans="1:10" x14ac:dyDescent="0.25">
      <c r="E162" s="11"/>
      <c r="F162" s="12"/>
      <c r="G162" s="12"/>
      <c r="I162" s="13" t="str">
        <f>IF($A162="","",IFERROR(((G162-F162)/G162),0))</f>
        <v/>
      </c>
      <c r="J162" s="14" t="str">
        <f>IF($A162="","",IF((H162="Sold"),"",(TODAY()-E162)))</f>
        <v/>
      </c>
    </row>
    <row r="163" spans="1:10" x14ac:dyDescent="0.25">
      <c r="E163" s="11"/>
      <c r="F163" s="12"/>
      <c r="G163" s="12"/>
      <c r="I163" s="13" t="str">
        <f>IF($A163="","",IFERROR(((G163-F163)/G163),0))</f>
        <v/>
      </c>
      <c r="J163" s="14" t="str">
        <f>IF($A163="","",IF((H163="Sold"),"",(TODAY()-E163)))</f>
        <v/>
      </c>
    </row>
    <row r="164" spans="1:10" x14ac:dyDescent="0.25">
      <c r="E164" s="11"/>
      <c r="F164" s="12"/>
      <c r="G164" s="12"/>
      <c r="I164" s="13" t="str">
        <f>IF($A164="","",IFERROR(((G164-F164)/G164),0))</f>
        <v/>
      </c>
      <c r="J164" s="14" t="str">
        <f>IF($A164="","",IF((H164="Sold"),"",(TODAY()-E164)))</f>
        <v/>
      </c>
    </row>
    <row r="165" spans="1:10" x14ac:dyDescent="0.25">
      <c r="E165" s="11"/>
      <c r="F165" s="12"/>
      <c r="G165" s="12"/>
      <c r="I165" s="13" t="str">
        <f>IF($A165="","",IFERROR(((G165-F165)/G165),0))</f>
        <v/>
      </c>
      <c r="J165" s="14" t="str">
        <f>IF($A165="","",IF((H165="Sold"),"",(TODAY()-E165)))</f>
        <v/>
      </c>
    </row>
    <row r="166" spans="1:10" x14ac:dyDescent="0.25">
      <c r="E166" s="11"/>
      <c r="F166" s="12"/>
      <c r="G166" s="12"/>
      <c r="I166" s="13" t="str">
        <f>IF($A166="","",IFERROR(((G166-F166)/G166),0))</f>
        <v/>
      </c>
      <c r="J166" s="14" t="str">
        <f>IF($A166="","",IF((H166="Sold"),"",(TODAY()-E166)))</f>
        <v/>
      </c>
    </row>
    <row r="167" spans="1:10" x14ac:dyDescent="0.25">
      <c r="E167" s="11"/>
      <c r="F167" s="12"/>
      <c r="G167" s="12"/>
      <c r="I167" s="13" t="str">
        <f>IF($A167="","",IFERROR(((G167-F167)/G167),0))</f>
        <v/>
      </c>
      <c r="J167" s="14" t="str">
        <f>IF($A167="","",IF((H167="Sold"),"",(TODAY()-E167)))</f>
        <v/>
      </c>
    </row>
    <row r="168" spans="1:10" x14ac:dyDescent="0.25">
      <c r="E168" s="11"/>
      <c r="F168" s="12"/>
      <c r="G168" s="12"/>
      <c r="I168" s="13" t="str">
        <f>IF($A168="","",IFERROR(((G168-F168)/G168),0))</f>
        <v/>
      </c>
      <c r="J168" s="14" t="str">
        <f>IF($A168="","",IF((H168="Sold"),"",(TODAY()-E168)))</f>
        <v/>
      </c>
    </row>
    <row r="169" spans="1:10" x14ac:dyDescent="0.25">
      <c r="E169" s="11"/>
      <c r="F169" s="12"/>
      <c r="G169" s="12"/>
      <c r="I169" s="13" t="str">
        <f>IF($A169="","",IFERROR(((G169-F169)/G169),0))</f>
        <v/>
      </c>
      <c r="J169" s="14" t="str">
        <f>IF($A169="","",IF((H169="Sold"),"",(TODAY()-E169)))</f>
        <v/>
      </c>
    </row>
    <row r="170" spans="1:10" x14ac:dyDescent="0.25">
      <c r="E170" s="11"/>
      <c r="F170" s="12"/>
      <c r="G170" s="12"/>
      <c r="I170" s="13" t="str">
        <f>IF($A170="","",IFERROR(((G170-F170)/G170),0))</f>
        <v/>
      </c>
      <c r="J170" s="14" t="str">
        <f>IF($A170="","",IF((H170="Sold"),"",(TODAY()-E170)))</f>
        <v/>
      </c>
    </row>
    <row r="171" spans="1:10" x14ac:dyDescent="0.25">
      <c r="E171" s="11"/>
      <c r="F171" s="12"/>
      <c r="G171" s="12"/>
      <c r="I171" s="13" t="str">
        <f>IF($A171="","",IFERROR(((G171-F171)/G171),0))</f>
        <v/>
      </c>
      <c r="J171" s="14" t="str">
        <f>IF($A171="","",IF((H171="Sold"),"",(TODAY()-E171)))</f>
        <v/>
      </c>
    </row>
    <row r="172" spans="1:10" x14ac:dyDescent="0.25">
      <c r="E172" s="11"/>
      <c r="F172" s="12"/>
      <c r="G172" s="12"/>
      <c r="I172" s="13" t="str">
        <f>IF($A172="","",IFERROR(((G172-F172)/G172),0))</f>
        <v/>
      </c>
      <c r="J172" s="14" t="str">
        <f>IF($A172="","",IF((H172="Sold"),"",(TODAY()-E172)))</f>
        <v/>
      </c>
    </row>
    <row r="173" spans="1:10" x14ac:dyDescent="0.25">
      <c r="E173" s="11"/>
      <c r="F173" s="12"/>
      <c r="G173" s="12"/>
      <c r="I173" s="13" t="str">
        <f>IF($A173="","",IFERROR(((G173-F173)/G173),0))</f>
        <v/>
      </c>
      <c r="J173" s="14" t="str">
        <f>IF($A173="","",IF((H173="Sold"),"",(TODAY()-E173)))</f>
        <v/>
      </c>
    </row>
    <row r="174" spans="1:10" x14ac:dyDescent="0.25">
      <c r="E174" s="11"/>
      <c r="F174" s="12"/>
      <c r="G174" s="12"/>
      <c r="I174" s="13" t="str">
        <f>IF($A174="","",IFERROR(((G174-F174)/G174),0))</f>
        <v/>
      </c>
      <c r="J174" s="14" t="str">
        <f>IF($A174="","",IF((H174="Sold"),"",(TODAY()-E174)))</f>
        <v/>
      </c>
    </row>
    <row r="175" spans="1:10" x14ac:dyDescent="0.25">
      <c r="E175" s="11"/>
      <c r="F175" s="12"/>
      <c r="G175" s="12"/>
      <c r="I175" s="13" t="str">
        <f>IF($A175="","",IFERROR(((G175-F175)/G175),0))</f>
        <v/>
      </c>
      <c r="J175" s="14" t="str">
        <f>IF($A175="","",IF((H175="Sold"),"",(TODAY()-E175)))</f>
        <v/>
      </c>
    </row>
    <row r="176" spans="1:10" x14ac:dyDescent="0.25">
      <c r="E176" s="11"/>
      <c r="F176" s="12"/>
      <c r="G176" s="12"/>
      <c r="I176" s="13" t="str">
        <f>IF($A176="","",IFERROR(((G176-F176)/G176),0))</f>
        <v/>
      </c>
      <c r="J176" s="14" t="str">
        <f>IF($A176="","",IF((H176="Sold"),"",(TODAY()-E176)))</f>
        <v/>
      </c>
    </row>
    <row r="177" spans="1:10" x14ac:dyDescent="0.25">
      <c r="E177" s="11"/>
      <c r="F177" s="12"/>
      <c r="G177" s="12"/>
      <c r="I177" s="13" t="str">
        <f>IF($A177="","",IFERROR(((G177-F177)/G177),0))</f>
        <v/>
      </c>
      <c r="J177" s="14" t="str">
        <f>IF($A177="","",IF((H177="Sold"),"",(TODAY()-E177)))</f>
        <v/>
      </c>
    </row>
    <row r="178" spans="1:10" x14ac:dyDescent="0.25">
      <c r="E178" s="11"/>
      <c r="F178" s="12"/>
      <c r="G178" s="12"/>
      <c r="I178" s="13" t="str">
        <f>IF($A178="","",IFERROR(((G178-F178)/G178),0))</f>
        <v/>
      </c>
      <c r="J178" s="14" t="str">
        <f>IF($A178="","",IF((H178="Sold"),"",(TODAY()-E178)))</f>
        <v/>
      </c>
    </row>
    <row r="179" spans="1:10" x14ac:dyDescent="0.25">
      <c r="E179" s="11"/>
      <c r="F179" s="12"/>
      <c r="G179" s="12"/>
      <c r="I179" s="13" t="str">
        <f>IF($A179="","",IFERROR(((G179-F179)/G179),0))</f>
        <v/>
      </c>
      <c r="J179" s="14" t="str">
        <f>IF($A179="","",IF((H179="Sold"),"",(TODAY()-E179)))</f>
        <v/>
      </c>
    </row>
    <row r="180" spans="1:10" x14ac:dyDescent="0.25">
      <c r="E180" s="11"/>
      <c r="F180" s="12"/>
      <c r="G180" s="12"/>
      <c r="I180" s="13" t="str">
        <f>IF($A180="","",IFERROR(((G180-F180)/G180),0))</f>
        <v/>
      </c>
      <c r="J180" s="14" t="str">
        <f>IF($A180="","",IF((H180="Sold"),"",(TODAY()-E180)))</f>
        <v/>
      </c>
    </row>
    <row r="181" spans="1:10" x14ac:dyDescent="0.25">
      <c r="E181" s="11"/>
      <c r="F181" s="12"/>
      <c r="G181" s="12"/>
      <c r="I181" s="13" t="str">
        <f>IF($A181="","",IFERROR(((G181-F181)/G181),0))</f>
        <v/>
      </c>
      <c r="J181" s="14" t="str">
        <f>IF($A181="","",IF((H181="Sold"),"",(TODAY()-E181)))</f>
        <v/>
      </c>
    </row>
    <row r="182" spans="1:10" x14ac:dyDescent="0.25">
      <c r="E182" s="11"/>
      <c r="F182" s="12"/>
      <c r="G182" s="12"/>
      <c r="I182" s="13" t="str">
        <f>IF($A182="","",IFERROR(((G182-F182)/G182),0))</f>
        <v/>
      </c>
      <c r="J182" s="14" t="str">
        <f>IF($A182="","",IF((H182="Sold"),"",(TODAY()-E182)))</f>
        <v/>
      </c>
    </row>
    <row r="183" spans="1:10" x14ac:dyDescent="0.25">
      <c r="E183" s="11"/>
      <c r="F183" s="12"/>
      <c r="G183" s="12"/>
      <c r="I183" s="13" t="str">
        <f>IF($A183="","",IFERROR(((G183-F183)/G183),0))</f>
        <v/>
      </c>
      <c r="J183" s="14" t="str">
        <f>IF($A183="","",IF((H183="Sold"),"",(TODAY()-E183)))</f>
        <v/>
      </c>
    </row>
    <row r="184" spans="1:10" x14ac:dyDescent="0.25">
      <c r="E184" s="11"/>
      <c r="F184" s="12"/>
      <c r="G184" s="12"/>
      <c r="I184" s="13" t="str">
        <f>IF($A184="","",IFERROR(((G184-F184)/G184),0))</f>
        <v/>
      </c>
      <c r="J184" s="14" t="str">
        <f>IF($A184="","",IF((H184="Sold"),"",(TODAY()-E184)))</f>
        <v/>
      </c>
    </row>
    <row r="185" spans="1:10" x14ac:dyDescent="0.25">
      <c r="E185" s="11"/>
      <c r="F185" s="12"/>
      <c r="G185" s="12"/>
      <c r="I185" s="13" t="str">
        <f>IF($A185="","",IFERROR(((G185-F185)/G185),0))</f>
        <v/>
      </c>
      <c r="J185" s="14" t="str">
        <f>IF($A185="","",IF((H185="Sold"),"",(TODAY()-E185)))</f>
        <v/>
      </c>
    </row>
    <row r="186" spans="1:10" x14ac:dyDescent="0.25">
      <c r="E186" s="11"/>
      <c r="F186" s="12"/>
      <c r="G186" s="12"/>
      <c r="I186" s="13" t="str">
        <f>IF($A186="","",IFERROR(((G186-F186)/G186),0))</f>
        <v/>
      </c>
      <c r="J186" s="14" t="str">
        <f>IF($A186="","",IF((H186="Sold"),"",(TODAY()-E186)))</f>
        <v/>
      </c>
    </row>
    <row r="187" spans="1:10" x14ac:dyDescent="0.25">
      <c r="E187" s="11"/>
      <c r="F187" s="12"/>
      <c r="G187" s="12"/>
      <c r="I187" s="13" t="str">
        <f>IF($A187="","",IFERROR(((G187-F187)/G187),0))</f>
        <v/>
      </c>
      <c r="J187" s="14" t="str">
        <f>IF($A187="","",IF((H187="Sold"),"",(TODAY()-E187)))</f>
        <v/>
      </c>
    </row>
    <row r="188" spans="1:10" x14ac:dyDescent="0.25">
      <c r="E188" s="11"/>
      <c r="F188" s="12"/>
      <c r="G188" s="12"/>
      <c r="I188" s="13" t="str">
        <f>IF($A188="","",IFERROR(((G188-F188)/G188),0))</f>
        <v/>
      </c>
      <c r="J188" s="14" t="str">
        <f>IF($A188="","",IF((H188="Sold"),"",(TODAY()-E188)))</f>
        <v/>
      </c>
    </row>
    <row r="189" spans="1:10" x14ac:dyDescent="0.25">
      <c r="E189" s="11"/>
      <c r="F189" s="12"/>
      <c r="G189" s="12"/>
      <c r="I189" s="13" t="str">
        <f>IF($A189="","",IFERROR(((G189-F189)/G189),0))</f>
        <v/>
      </c>
      <c r="J189" s="14" t="str">
        <f>IF($A189="","",IF((H189="Sold"),"",(TODAY()-E189)))</f>
        <v/>
      </c>
    </row>
    <row r="190" spans="1:10" x14ac:dyDescent="0.25">
      <c r="E190" s="11"/>
      <c r="F190" s="12"/>
      <c r="G190" s="12"/>
      <c r="I190" s="13" t="str">
        <f>IF($A190="","",IFERROR(((G190-F190)/G190),0))</f>
        <v/>
      </c>
      <c r="J190" s="14" t="str">
        <f>IF($A190="","",IF((H190="Sold"),"",(TODAY()-E190)))</f>
        <v/>
      </c>
    </row>
    <row r="191" spans="1:10" x14ac:dyDescent="0.25">
      <c r="E191" s="11"/>
      <c r="F191" s="12"/>
      <c r="G191" s="12"/>
      <c r="I191" s="13" t="str">
        <f>IF($A191="","",IFERROR(((G191-F191)/G191),0))</f>
        <v/>
      </c>
      <c r="J191" s="14" t="str">
        <f>IF($A191="","",IF((H191="Sold"),"",(TODAY()-E191)))</f>
        <v/>
      </c>
    </row>
    <row r="192" spans="1:10" x14ac:dyDescent="0.25">
      <c r="E192" s="11"/>
      <c r="F192" s="12"/>
      <c r="G192" s="12"/>
      <c r="I192" s="13" t="str">
        <f>IF($A192="","",IFERROR(((G192-F192)/G192),0))</f>
        <v/>
      </c>
      <c r="J192" s="14" t="str">
        <f>IF($A192="","",IF((H192="Sold"),"",(TODAY()-E192)))</f>
        <v/>
      </c>
    </row>
    <row r="193" spans="1:10" x14ac:dyDescent="0.25">
      <c r="E193" s="11"/>
      <c r="F193" s="12"/>
      <c r="G193" s="12"/>
      <c r="I193" s="13" t="str">
        <f>IF($A193="","",IFERROR(((G193-F193)/G193),0))</f>
        <v/>
      </c>
      <c r="J193" s="14" t="str">
        <f>IF($A193="","",IF((H193="Sold"),"",(TODAY()-E193)))</f>
        <v/>
      </c>
    </row>
    <row r="194" spans="1:10" x14ac:dyDescent="0.25">
      <c r="E194" s="11"/>
      <c r="F194" s="12"/>
      <c r="G194" s="12"/>
      <c r="I194" s="13" t="str">
        <f>IF($A194="","",IFERROR(((G194-F194)/G194),0))</f>
        <v/>
      </c>
      <c r="J194" s="14" t="str">
        <f>IF($A194="","",IF((H194="Sold"),"",(TODAY()-E194)))</f>
        <v/>
      </c>
    </row>
    <row r="195" spans="1:10" x14ac:dyDescent="0.25">
      <c r="E195" s="11"/>
      <c r="F195" s="12"/>
      <c r="G195" s="12"/>
      <c r="I195" s="13" t="str">
        <f>IF($A195="","",IFERROR(((G195-F195)/G195),0))</f>
        <v/>
      </c>
      <c r="J195" s="14" t="str">
        <f>IF($A195="","",IF((H195="Sold"),"",(TODAY()-E195)))</f>
        <v/>
      </c>
    </row>
    <row r="196" spans="1:10" x14ac:dyDescent="0.25">
      <c r="E196" s="11"/>
      <c r="F196" s="12"/>
      <c r="G196" s="12"/>
      <c r="I196" s="13" t="str">
        <f>IF($A196="","",IFERROR(((G196-F196)/G196),0))</f>
        <v/>
      </c>
      <c r="J196" s="14" t="str">
        <f>IF($A196="","",IF((H196="Sold"),"",(TODAY()-E196)))</f>
        <v/>
      </c>
    </row>
    <row r="197" spans="1:10" x14ac:dyDescent="0.25">
      <c r="E197" s="11"/>
      <c r="F197" s="12"/>
      <c r="G197" s="12"/>
      <c r="I197" s="13" t="str">
        <f>IF($A197="","",IFERROR(((G197-F197)/G197),0))</f>
        <v/>
      </c>
      <c r="J197" s="14" t="str">
        <f>IF($A197="","",IF((H197="Sold"),"",(TODAY()-E197)))</f>
        <v/>
      </c>
    </row>
    <row r="198" spans="1:10" x14ac:dyDescent="0.25">
      <c r="E198" s="11"/>
      <c r="F198" s="12"/>
      <c r="G198" s="12"/>
      <c r="I198" s="13" t="str">
        <f>IF($A198="","",IFERROR(((G198-F198)/G198),0))</f>
        <v/>
      </c>
      <c r="J198" s="14" t="str">
        <f>IF($A198="","",IF((H198="Sold"),"",(TODAY()-E198)))</f>
        <v/>
      </c>
    </row>
    <row r="199" spans="1:10" x14ac:dyDescent="0.25">
      <c r="E199" s="11"/>
      <c r="F199" s="12"/>
      <c r="G199" s="12"/>
      <c r="I199" s="13" t="str">
        <f>IF($A199="","",IFERROR(((G199-F199)/G199),0))</f>
        <v/>
      </c>
      <c r="J199" s="14" t="str">
        <f>IF($A199="","",IF((H199="Sold"),"",(TODAY()-E199)))</f>
        <v/>
      </c>
    </row>
    <row r="200" spans="1:10" x14ac:dyDescent="0.25">
      <c r="E200" s="11"/>
      <c r="F200" s="12"/>
      <c r="G200" s="12"/>
      <c r="I200" s="13" t="str">
        <f>IF($A200="","",IFERROR(((G200-F200)/G200),0))</f>
        <v/>
      </c>
      <c r="J200" s="14" t="str">
        <f>IF($A200="","",IF((H200="Sold"),"",(TODAY()-E200)))</f>
        <v/>
      </c>
    </row>
    <row r="201" spans="1:10" x14ac:dyDescent="0.25">
      <c r="E201" s="11"/>
      <c r="F201" s="12"/>
      <c r="G201" s="12"/>
      <c r="I201" s="13" t="str">
        <f>IF($A201="","",IFERROR(((G201-F201)/G201),0))</f>
        <v/>
      </c>
      <c r="J201" s="14" t="str">
        <f>IF($A201="","",IF((H201="Sold"),"",(TODAY()-E201)))</f>
        <v/>
      </c>
    </row>
  </sheetData>
  <autoFilter ref="A1:J1"/>
  <conditionalFormatting sqref="J2:J201">
    <cfRule type="expression" dxfId="0" priority="1">
      <formula>AND(J2&lt;&gt;"",J2&gt;=90)</formula>
    </cfRule>
  </conditionalFormatting>
  <dataValidations count="6">
    <dataValidation type="list" allowBlank="1" showErrorMessage="1" errorTitle="Pick from the list" error="Choose one of: Jewelry, Electronics, Tools, Musical instruments, Firearms, Other" sqref="C2:C201">
      <formula1>"Jewelry,Electronics,Tools,Musical instruments,Firearms,Other"</formula1>
    </dataValidation>
    <dataValidation type="list" allowBlank="1" showErrorMessage="1" errorTitle="Pick from the list" error="Choose one of: Forfeited loan, Bought outright" sqref="D2:D201">
      <formula1>"Forfeited loan,Bought outright"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For sale, Layaway, Sold" sqref="H2:H201">
      <formula1>"For sale,Layaway,Sold"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14</v>
      </c>
      <c r="B1" s="15" t="s">
        <v>42</v>
      </c>
      <c r="C1" s="15" t="s">
        <v>43</v>
      </c>
    </row>
    <row r="2" spans="1:3" x14ac:dyDescent="0.25">
      <c r="A2" s="16" t="s">
        <v>44</v>
      </c>
      <c r="B2" s="17"/>
      <c r="C2" s="17"/>
    </row>
    <row r="3" spans="1:2" x14ac:dyDescent="0.25">
      <c r="A3" t="s">
        <v>45</v>
      </c>
      <c r="B3" s="18">
        <f>COUNTA('Items'!$A$2:$A$201)</f>
        <v>5</v>
      </c>
    </row>
    <row r="4" spans="1:3" x14ac:dyDescent="0.25">
      <c r="A4" s="16" t="s">
        <v>46</v>
      </c>
      <c r="B4" s="17"/>
      <c r="C4" s="17"/>
    </row>
    <row r="5" spans="1:2" x14ac:dyDescent="0.25">
      <c r="A5" t="s">
        <v>47</v>
      </c>
      <c r="B5" s="18">
        <f>COUNTIF('Items'!$H$2:$H$201,"For sale")</f>
        <v>3</v>
      </c>
    </row>
    <row r="6" spans="1:2" x14ac:dyDescent="0.25">
      <c r="A6" t="s">
        <v>48</v>
      </c>
      <c r="B6" s="18">
        <f>COUNTIF('Items'!$H$2:$H$201,"Layaway")</f>
        <v>1</v>
      </c>
    </row>
    <row r="7" spans="1:2" x14ac:dyDescent="0.25">
      <c r="A7" t="s">
        <v>49</v>
      </c>
      <c r="B7" s="18">
        <f>COUNTIF('Items'!$H$2:$H$201,"Sold")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Items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