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o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<sst xmlns="http://schemas.openxmlformats.org/spreadsheetml/2006/main" count="45" uniqueCount="44">
  <si>
    <t>Painting Estimate Calculator</t>
  </si>
  <si>
    <t>A free painting estimate spreadsheet: bid from area, coats, paint, and labor with waste factor and margin for painters, in Google Sheets and Excel.</t>
  </si>
  <si>
    <t>Quick start</t>
  </si>
  <si>
    <t>Open the Rooms tab and replace the sample rows with your own — one row per entry. Formulas fill in automatically for new rows.</t>
  </si>
  <si>
    <t>Measure each surface's paintable area (wall perimeter × height, minus large openings) and the coats needed.</t>
  </si>
  <si>
    <t>Set coverage, production rate and prices on the Bid tab. Gallons and labor hours roll up into the bid price.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</si>
  <si>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</si>
  <si>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</si>
  <si>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</si>
  <si>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</si>
  <si>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</si>
  <si>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</si>
  <si>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</si>
  <si>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Room / surface</t>
  </si>
  <si>
    <t>Paintable sq ft</t>
  </si>
  <si>
    <t>Coats</t>
  </si>
  <si>
    <t>Gallons</t>
  </si>
  <si>
    <t>Labor hours</t>
  </si>
  <si>
    <t>Living room walls</t>
  </si>
  <si>
    <t>Living room ceiling</t>
  </si>
  <si>
    <t>Kitchen walls</t>
  </si>
  <si>
    <t>Primary bedroom walls</t>
  </si>
  <si>
    <t>Hallway + stairwell</t>
  </si>
  <si>
    <t>Trim and doors (equivalent sq ft)</t>
  </si>
  <si>
    <t>Item</t>
  </si>
  <si>
    <t>Value</t>
  </si>
  <si>
    <t>Notes</t>
  </si>
  <si>
    <t>Rates</t>
  </si>
  <si>
    <t>Coverage per gallon (sq ft)</t>
  </si>
  <si>
    <t>Check the product data sheet; 300–400 is typical.</t>
  </si>
  <si>
    <t>Waste</t>
  </si>
  <si>
    <t>Production rate (sq ft per hour)</t>
  </si>
  <si>
    <t>Per painter, cutting in and rolling.</t>
  </si>
  <si>
    <t>Paint price per gallon</t>
  </si>
  <si>
    <t>Sundries</t>
  </si>
  <si>
    <t>Tape, plastic, caulk, patch, rollers, as a share of paint.</t>
  </si>
  <si>
    <t>Labor rate</t>
  </si>
  <si>
    <t>Markup</t>
  </si>
  <si>
    <t>Bid</t>
  </si>
  <si>
    <t>Gallons of paint</t>
  </si>
  <si>
    <t>Materials</t>
  </si>
  <si>
    <t>Labor</t>
  </si>
  <si>
    <t>Bid price</t>
  </si>
  <si>
    <t>Gross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</si>
</sst>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  <xf numFmtId="165" fontId="0" fillId="2" borderId="1" xfId="0" applyNumberFormat="1" applyFill="1" applyBorder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8" customWidth="1"/>
    <col min="3" max="4" width="12" customWidth="1"/>
    <col min="5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s="11">
        <v>520</v>
      </c>
      <c r="C2" s="11">
        <v>2</v>
      </c>
      <c r="D2" s="12">
        <f>IF($A2="","",ROUNDUP((((B2*C2)/'Bid'!$B$3)*(1+'Bid'!$B$4)),1))</f>
        <v>3.3</v>
      </c>
      <c r="E2" s="12">
        <f>IF($A2="","",ROUND(((B2*C2)/'Bid'!$B$5),1))</f>
        <v>6.9</v>
      </c>
    </row>
    <row r="3" spans="1:5" x14ac:dyDescent="0.25">
      <c r="A3" t="s">
        <v>19</v>
      </c>
      <c r="B3" s="11">
        <v>260</v>
      </c>
      <c r="C3" s="11">
        <v>1</v>
      </c>
      <c r="D3" s="12">
        <f>IF($A3="","",ROUNDUP((((B3*C3)/'Bid'!$B$3)*(1+'Bid'!$B$4)),1))</f>
        <v>0.9</v>
      </c>
      <c r="E3" s="12">
        <f>IF($A3="","",ROUND(((B3*C3)/'Bid'!$B$5),1))</f>
        <v>1.7</v>
      </c>
    </row>
    <row r="4" spans="1:5" x14ac:dyDescent="0.25">
      <c r="A4" t="s">
        <v>20</v>
      </c>
      <c r="B4" s="11">
        <v>340</v>
      </c>
      <c r="C4" s="11">
        <v>2</v>
      </c>
      <c r="D4" s="12">
        <f>IF($A4="","",ROUNDUP((((B4*C4)/'Bid'!$B$3)*(1+'Bid'!$B$4)),1))</f>
        <v>2.2</v>
      </c>
      <c r="E4" s="12">
        <f>IF($A4="","",ROUND(((B4*C4)/'Bid'!$B$5),1))</f>
        <v>4.5</v>
      </c>
    </row>
    <row r="5" spans="1:5" x14ac:dyDescent="0.25">
      <c r="A5" t="s">
        <v>21</v>
      </c>
      <c r="B5" s="11">
        <v>440</v>
      </c>
      <c r="C5" s="11">
        <v>2</v>
      </c>
      <c r="D5" s="12">
        <f>IF($A5="","",ROUNDUP((((B5*C5)/'Bid'!$B$3)*(1+'Bid'!$B$4)),1))</f>
        <v>2.8</v>
      </c>
      <c r="E5" s="12">
        <f>IF($A5="","",ROUND(((B5*C5)/'Bid'!$B$5),1))</f>
        <v>5.9</v>
      </c>
    </row>
    <row r="6" spans="1:5" x14ac:dyDescent="0.25">
      <c r="A6" t="s">
        <v>22</v>
      </c>
      <c r="B6" s="11">
        <v>380</v>
      </c>
      <c r="C6" s="11">
        <v>2</v>
      </c>
      <c r="D6" s="12">
        <f>IF($A6="","",ROUNDUP((((B6*C6)/'Bid'!$B$3)*(1+'Bid'!$B$4)),1))</f>
        <v>2.4</v>
      </c>
      <c r="E6" s="12">
        <f>IF($A6="","",ROUND(((B6*C6)/'Bid'!$B$5),1))</f>
        <v>5.1</v>
      </c>
    </row>
    <row r="7" spans="1:5" x14ac:dyDescent="0.25">
      <c r="A7" t="s">
        <v>23</v>
      </c>
      <c r="B7" s="11">
        <v>220</v>
      </c>
      <c r="C7" s="11">
        <v>2</v>
      </c>
      <c r="D7" s="12">
        <f>IF($A7="","",ROUNDUP((((B7*C7)/'Bid'!$B$3)*(1+'Bid'!$B$4)),1))</f>
        <v>1.4</v>
      </c>
      <c r="E7" s="12">
        <f>IF($A7="","",ROUND(((B7*C7)/'Bid'!$B$5),1))</f>
        <v>2.9</v>
      </c>
    </row>
    <row r="8" spans="1:5" x14ac:dyDescent="0.25">
      <c r="B8" s="11"/>
      <c r="C8" s="11"/>
      <c r="D8" s="12" t="str">
        <f>IF($A8="","",ROUNDUP((((B8*C8)/'Bid'!$B$3)*(1+'Bid'!$B$4)),1))</f>
        <v/>
      </c>
      <c r="E8" s="12" t="str">
        <f>IF($A8="","",ROUND(((B8*C8)/'Bid'!$B$5),1))</f>
        <v/>
      </c>
    </row>
    <row r="9" spans="1:5" x14ac:dyDescent="0.25">
      <c r="B9" s="11"/>
      <c r="C9" s="11"/>
      <c r="D9" s="12" t="str">
        <f>IF($A9="","",ROUNDUP((((B9*C9)/'Bid'!$B$3)*(1+'Bid'!$B$4)),1))</f>
        <v/>
      </c>
      <c r="E9" s="12" t="str">
        <f>IF($A9="","",ROUND(((B9*C9)/'Bid'!$B$5),1))</f>
        <v/>
      </c>
    </row>
    <row r="10" spans="1:5" x14ac:dyDescent="0.25">
      <c r="B10" s="11"/>
      <c r="C10" s="11"/>
      <c r="D10" s="12" t="str">
        <f>IF($A10="","",ROUNDUP((((B10*C10)/'Bid'!$B$3)*(1+'Bid'!$B$4)),1))</f>
        <v/>
      </c>
      <c r="E10" s="12" t="str">
        <f>IF($A10="","",ROUND(((B10*C10)/'Bid'!$B$5),1))</f>
        <v/>
      </c>
    </row>
    <row r="11" spans="1:5" x14ac:dyDescent="0.25">
      <c r="B11" s="11"/>
      <c r="C11" s="11"/>
      <c r="D11" s="12" t="str">
        <f>IF($A11="","",ROUNDUP((((B11*C11)/'Bid'!$B$3)*(1+'Bid'!$B$4)),1))</f>
        <v/>
      </c>
      <c r="E11" s="12" t="str">
        <f>IF($A11="","",ROUND(((B11*C11)/'Bid'!$B$5),1))</f>
        <v/>
      </c>
    </row>
    <row r="12" spans="1:5" x14ac:dyDescent="0.25">
      <c r="B12" s="11"/>
      <c r="C12" s="11"/>
      <c r="D12" s="12" t="str">
        <f>IF($A12="","",ROUNDUP((((B12*C12)/'Bid'!$B$3)*(1+'Bid'!$B$4)),1))</f>
        <v/>
      </c>
      <c r="E12" s="12" t="str">
        <f>IF($A12="","",ROUND(((B12*C12)/'Bid'!$B$5),1))</f>
        <v/>
      </c>
    </row>
    <row r="13" spans="1:5" x14ac:dyDescent="0.25">
      <c r="B13" s="11"/>
      <c r="C13" s="11"/>
      <c r="D13" s="12" t="str">
        <f>IF($A13="","",ROUNDUP((((B13*C13)/'Bid'!$B$3)*(1+'Bid'!$B$4)),1))</f>
        <v/>
      </c>
      <c r="E13" s="12" t="str">
        <f>IF($A13="","",ROUND(((B13*C13)/'Bid'!$B$5),1))</f>
        <v/>
      </c>
    </row>
    <row r="14" spans="1:5" x14ac:dyDescent="0.25">
      <c r="B14" s="11"/>
      <c r="C14" s="11"/>
      <c r="D14" s="12" t="str">
        <f>IF($A14="","",ROUNDUP((((B14*C14)/'Bid'!$B$3)*(1+'Bid'!$B$4)),1))</f>
        <v/>
      </c>
      <c r="E14" s="12" t="str">
        <f>IF($A14="","",ROUND(((B14*C14)/'Bid'!$B$5),1))</f>
        <v/>
      </c>
    </row>
    <row r="15" spans="1:5" x14ac:dyDescent="0.25">
      <c r="B15" s="11"/>
      <c r="C15" s="11"/>
      <c r="D15" s="12" t="str">
        <f>IF($A15="","",ROUNDUP((((B15*C15)/'Bid'!$B$3)*(1+'Bid'!$B$4)),1))</f>
        <v/>
      </c>
      <c r="E15" s="12" t="str">
        <f>IF($A15="","",ROUND(((B15*C15)/'Bid'!$B$5),1))</f>
        <v/>
      </c>
    </row>
    <row r="16" spans="1:5" x14ac:dyDescent="0.25">
      <c r="B16" s="11"/>
      <c r="C16" s="11"/>
      <c r="D16" s="12" t="str">
        <f>IF($A16="","",ROUNDUP((((B16*C16)/'Bid'!$B$3)*(1+'Bid'!$B$4)),1))</f>
        <v/>
      </c>
      <c r="E16" s="12" t="str">
        <f>IF($A16="","",ROUND(((B16*C16)/'Bid'!$B$5),1))</f>
        <v/>
      </c>
    </row>
    <row r="17" spans="1:5" x14ac:dyDescent="0.25">
      <c r="B17" s="11"/>
      <c r="C17" s="11"/>
      <c r="D17" s="12" t="str">
        <f>IF($A17="","",ROUNDUP((((B17*C17)/'Bid'!$B$3)*(1+'Bid'!$B$4)),1))</f>
        <v/>
      </c>
      <c r="E17" s="12" t="str">
        <f>IF($A17="","",ROUND(((B17*C17)/'Bid'!$B$5),1))</f>
        <v/>
      </c>
    </row>
    <row r="18" spans="1:5" x14ac:dyDescent="0.25">
      <c r="B18" s="11"/>
      <c r="C18" s="11"/>
      <c r="D18" s="12" t="str">
        <f>IF($A18="","",ROUNDUP((((B18*C18)/'Bid'!$B$3)*(1+'Bid'!$B$4)),1))</f>
        <v/>
      </c>
      <c r="E18" s="12" t="str">
        <f>IF($A18="","",ROUND(((B18*C18)/'Bid'!$B$5),1))</f>
        <v/>
      </c>
    </row>
    <row r="19" spans="1:5" x14ac:dyDescent="0.25">
      <c r="B19" s="11"/>
      <c r="C19" s="11"/>
      <c r="D19" s="12" t="str">
        <f>IF($A19="","",ROUNDUP((((B19*C19)/'Bid'!$B$3)*(1+'Bid'!$B$4)),1))</f>
        <v/>
      </c>
      <c r="E19" s="12" t="str">
        <f>IF($A19="","",ROUND(((B19*C19)/'Bid'!$B$5),1))</f>
        <v/>
      </c>
    </row>
    <row r="20" spans="1:5" x14ac:dyDescent="0.25">
      <c r="B20" s="11"/>
      <c r="C20" s="11"/>
      <c r="D20" s="12" t="str">
        <f>IF($A20="","",ROUNDUP((((B20*C20)/'Bid'!$B$3)*(1+'Bid'!$B$4)),1))</f>
        <v/>
      </c>
      <c r="E20" s="12" t="str">
        <f>IF($A20="","",ROUND(((B20*C20)/'Bid'!$B$5),1))</f>
        <v/>
      </c>
    </row>
    <row r="21" spans="1:5" x14ac:dyDescent="0.25">
      <c r="B21" s="11"/>
      <c r="C21" s="11"/>
      <c r="D21" s="12" t="str">
        <f>IF($A21="","",ROUNDUP((((B21*C21)/'Bid'!$B$3)*(1+'Bid'!$B$4)),1))</f>
        <v/>
      </c>
      <c r="E21" s="12" t="str">
        <f>IF($A21="","",ROUND(((B21*C21)/'Bid'!$B$5),1))</f>
        <v/>
      </c>
    </row>
    <row r="22" spans="1:5" x14ac:dyDescent="0.25">
      <c r="B22" s="11"/>
      <c r="C22" s="11"/>
      <c r="D22" s="12" t="str">
        <f>IF($A22="","",ROUNDUP((((B22*C22)/'Bid'!$B$3)*(1+'Bid'!$B$4)),1))</f>
        <v/>
      </c>
      <c r="E22" s="12" t="str">
        <f>IF($A22="","",ROUND(((B22*C22)/'Bid'!$B$5),1))</f>
        <v/>
      </c>
    </row>
    <row r="23" spans="1:5" x14ac:dyDescent="0.25">
      <c r="B23" s="11"/>
      <c r="C23" s="11"/>
      <c r="D23" s="12" t="str">
        <f>IF($A23="","",ROUNDUP((((B23*C23)/'Bid'!$B$3)*(1+'Bid'!$B$4)),1))</f>
        <v/>
      </c>
      <c r="E23" s="12" t="str">
        <f>IF($A23="","",ROUND(((B23*C23)/'Bid'!$B$5),1))</f>
        <v/>
      </c>
    </row>
    <row r="24" spans="1:5" x14ac:dyDescent="0.25">
      <c r="B24" s="11"/>
      <c r="C24" s="11"/>
      <c r="D24" s="12" t="str">
        <f>IF($A24="","",ROUNDUP((((B24*C24)/'Bid'!$B$3)*(1+'Bid'!$B$4)),1))</f>
        <v/>
      </c>
      <c r="E24" s="12" t="str">
        <f>IF($A24="","",ROUND(((B24*C24)/'Bid'!$B$5),1))</f>
        <v/>
      </c>
    </row>
    <row r="25" spans="1:5" x14ac:dyDescent="0.25">
      <c r="B25" s="11"/>
      <c r="C25" s="11"/>
      <c r="D25" s="12" t="str">
        <f>IF($A25="","",ROUNDUP((((B25*C25)/'Bid'!$B$3)*(1+'Bid'!$B$4)),1))</f>
        <v/>
      </c>
      <c r="E25" s="12" t="str">
        <f>IF($A25="","",ROUND(((B25*C25)/'Bid'!$B$5),1))</f>
        <v/>
      </c>
    </row>
    <row r="26" spans="1:5" x14ac:dyDescent="0.25">
      <c r="B26" s="11"/>
      <c r="C26" s="11"/>
      <c r="D26" s="12" t="str">
        <f>IF($A26="","",ROUNDUP((((B26*C26)/'Bid'!$B$3)*(1+'Bid'!$B$4)),1))</f>
        <v/>
      </c>
      <c r="E26" s="12" t="str">
        <f>IF($A26="","",ROUND(((B26*C26)/'Bid'!$B$5),1))</f>
        <v/>
      </c>
    </row>
    <row r="27" spans="1:5" x14ac:dyDescent="0.25">
      <c r="B27" s="11"/>
      <c r="C27" s="11"/>
      <c r="D27" s="12" t="str">
        <f>IF($A27="","",ROUNDUP((((B27*C27)/'Bid'!$B$3)*(1+'Bid'!$B$4)),1))</f>
        <v/>
      </c>
      <c r="E27" s="12" t="str">
        <f>IF($A27="","",ROUND(((B27*C27)/'Bid'!$B$5),1))</f>
        <v/>
      </c>
    </row>
    <row r="28" spans="1:5" x14ac:dyDescent="0.25">
      <c r="B28" s="11"/>
      <c r="C28" s="11"/>
      <c r="D28" s="12" t="str">
        <f>IF($A28="","",ROUNDUP((((B28*C28)/'Bid'!$B$3)*(1+'Bid'!$B$4)),1))</f>
        <v/>
      </c>
      <c r="E28" s="12" t="str">
        <f>IF($A28="","",ROUND(((B28*C28)/'Bid'!$B$5),1))</f>
        <v/>
      </c>
    </row>
    <row r="29" spans="1:5" x14ac:dyDescent="0.25">
      <c r="B29" s="11"/>
      <c r="C29" s="11"/>
      <c r="D29" s="12" t="str">
        <f>IF($A29="","",ROUNDUP((((B29*C29)/'Bid'!$B$3)*(1+'Bid'!$B$4)),1))</f>
        <v/>
      </c>
      <c r="E29" s="12" t="str">
        <f>IF($A29="","",ROUND(((B29*C29)/'Bid'!$B$5),1))</f>
        <v/>
      </c>
    </row>
    <row r="30" spans="1:5" x14ac:dyDescent="0.25">
      <c r="B30" s="11"/>
      <c r="C30" s="11"/>
      <c r="D30" s="12" t="str">
        <f>IF($A30="","",ROUNDUP((((B30*C30)/'Bid'!$B$3)*(1+'Bid'!$B$4)),1))</f>
        <v/>
      </c>
      <c r="E30" s="12" t="str">
        <f>IF($A30="","",ROUND(((B30*C30)/'Bid'!$B$5),1))</f>
        <v/>
      </c>
    </row>
    <row r="31" spans="1:5" x14ac:dyDescent="0.25">
      <c r="B31" s="11"/>
      <c r="C31" s="11"/>
      <c r="D31" s="12" t="str">
        <f>IF($A31="","",ROUNDUP((((B31*C31)/'Bid'!$B$3)*(1+'Bid'!$B$4)),1))</f>
        <v/>
      </c>
      <c r="E31" s="12" t="str">
        <f>IF($A31="","",ROUND(((B31*C31)/'Bid'!$B$5),1))</f>
        <v/>
      </c>
    </row>
    <row r="32" spans="1:5" x14ac:dyDescent="0.25">
      <c r="B32" s="11"/>
      <c r="C32" s="11"/>
      <c r="D32" s="12" t="str">
        <f>IF($A32="","",ROUNDUP((((B32*C32)/'Bid'!$B$3)*(1+'Bid'!$B$4)),1))</f>
        <v/>
      </c>
      <c r="E32" s="12" t="str">
        <f>IF($A32="","",ROUND(((B32*C32)/'Bid'!$B$5),1))</f>
        <v/>
      </c>
    </row>
    <row r="33" spans="1:5" x14ac:dyDescent="0.25">
      <c r="B33" s="11"/>
      <c r="C33" s="11"/>
      <c r="D33" s="12" t="str">
        <f>IF($A33="","",ROUNDUP((((B33*C33)/'Bid'!$B$3)*(1+'Bid'!$B$4)),1))</f>
        <v/>
      </c>
      <c r="E33" s="12" t="str">
        <f>IF($A33="","",ROUND(((B33*C33)/'Bid'!$B$5),1))</f>
        <v/>
      </c>
    </row>
    <row r="34" spans="1:5" x14ac:dyDescent="0.25">
      <c r="B34" s="11"/>
      <c r="C34" s="11"/>
      <c r="D34" s="12" t="str">
        <f>IF($A34="","",ROUNDUP((((B34*C34)/'Bid'!$B$3)*(1+'Bid'!$B$4)),1))</f>
        <v/>
      </c>
      <c r="E34" s="12" t="str">
        <f>IF($A34="","",ROUND(((B34*C34)/'Bid'!$B$5),1))</f>
        <v/>
      </c>
    </row>
    <row r="35" spans="1:5" x14ac:dyDescent="0.25">
      <c r="B35" s="11"/>
      <c r="C35" s="11"/>
      <c r="D35" s="12" t="str">
        <f>IF($A35="","",ROUNDUP((((B35*C35)/'Bid'!$B$3)*(1+'Bid'!$B$4)),1))</f>
        <v/>
      </c>
      <c r="E35" s="12" t="str">
        <f>IF($A35="","",ROUND(((B35*C35)/'Bid'!$B$5),1))</f>
        <v/>
      </c>
    </row>
    <row r="36" spans="1:5" x14ac:dyDescent="0.25">
      <c r="B36" s="11"/>
      <c r="C36" s="11"/>
      <c r="D36" s="12" t="str">
        <f>IF($A36="","",ROUNDUP((((B36*C36)/'Bid'!$B$3)*(1+'Bid'!$B$4)),1))</f>
        <v/>
      </c>
      <c r="E36" s="12" t="str">
        <f>IF($A36="","",ROUND(((B36*C36)/'Bid'!$B$5),1))</f>
        <v/>
      </c>
    </row>
    <row r="37" spans="1:5" x14ac:dyDescent="0.25">
      <c r="B37" s="11"/>
      <c r="C37" s="11"/>
      <c r="D37" s="12" t="str">
        <f>IF($A37="","",ROUNDUP((((B37*C37)/'Bid'!$B$3)*(1+'Bid'!$B$4)),1))</f>
        <v/>
      </c>
      <c r="E37" s="12" t="str">
        <f>IF($A37="","",ROUND(((B37*C37)/'Bid'!$B$5),1))</f>
        <v/>
      </c>
    </row>
    <row r="38" spans="1:5" x14ac:dyDescent="0.25">
      <c r="B38" s="11"/>
      <c r="C38" s="11"/>
      <c r="D38" s="12" t="str">
        <f>IF($A38="","",ROUNDUP((((B38*C38)/'Bid'!$B$3)*(1+'Bid'!$B$4)),1))</f>
        <v/>
      </c>
      <c r="E38" s="12" t="str">
        <f>IF($A38="","",ROUND(((B38*C38)/'Bid'!$B$5),1))</f>
        <v/>
      </c>
    </row>
    <row r="39" spans="1:5" x14ac:dyDescent="0.25">
      <c r="B39" s="11"/>
      <c r="C39" s="11"/>
      <c r="D39" s="12" t="str">
        <f>IF($A39="","",ROUNDUP((((B39*C39)/'Bid'!$B$3)*(1+'Bid'!$B$4)),1))</f>
        <v/>
      </c>
      <c r="E39" s="12" t="str">
        <f>IF($A39="","",ROUND(((B39*C39)/'Bid'!$B$5),1))</f>
        <v/>
      </c>
    </row>
    <row r="40" spans="1:5" x14ac:dyDescent="0.25">
      <c r="B40" s="11"/>
      <c r="C40" s="11"/>
      <c r="D40" s="12" t="str">
        <f>IF($A40="","",ROUNDUP((((B40*C40)/'Bid'!$B$3)*(1+'Bid'!$B$4)),1))</f>
        <v/>
      </c>
      <c r="E40" s="12" t="str">
        <f>IF($A40="","",ROUND(((B40*C40)/'Bid'!$B$5),1))</f>
        <v/>
      </c>
    </row>
    <row r="41" spans="1:5" x14ac:dyDescent="0.25">
      <c r="B41" s="11"/>
      <c r="C41" s="11"/>
      <c r="D41" s="12" t="str">
        <f>IF($A41="","",ROUNDUP((((B41*C41)/'Bid'!$B$3)*(1+'Bid'!$B$4)),1))</f>
        <v/>
      </c>
      <c r="E41" s="12" t="str">
        <f>IF($A41="","",ROUND(((B41*C41)/'Bid'!$B$5),1))</f>
        <v/>
      </c>
    </row>
    <row r="42" spans="1:5" x14ac:dyDescent="0.25">
      <c r="B42" s="11"/>
      <c r="C42" s="11"/>
      <c r="D42" s="12" t="str">
        <f>IF($A42="","",ROUNDUP((((B42*C42)/'Bid'!$B$3)*(1+'Bid'!$B$4)),1))</f>
        <v/>
      </c>
      <c r="E42" s="12" t="str">
        <f>IF($A42="","",ROUND(((B42*C42)/'Bid'!$B$5),1))</f>
        <v/>
      </c>
    </row>
    <row r="43" spans="1:5" x14ac:dyDescent="0.25">
      <c r="B43" s="11"/>
      <c r="C43" s="11"/>
      <c r="D43" s="12" t="str">
        <f>IF($A43="","",ROUNDUP((((B43*C43)/'Bid'!$B$3)*(1+'Bid'!$B$4)),1))</f>
        <v/>
      </c>
      <c r="E43" s="12" t="str">
        <f>IF($A43="","",ROUND(((B43*C43)/'Bid'!$B$5),1))</f>
        <v/>
      </c>
    </row>
    <row r="44" spans="1:5" x14ac:dyDescent="0.25">
      <c r="B44" s="11"/>
      <c r="C44" s="11"/>
      <c r="D44" s="12" t="str">
        <f>IF($A44="","",ROUNDUP((((B44*C44)/'Bid'!$B$3)*(1+'Bid'!$B$4)),1))</f>
        <v/>
      </c>
      <c r="E44" s="12" t="str">
        <f>IF($A44="","",ROUND(((B44*C44)/'Bid'!$B$5),1))</f>
        <v/>
      </c>
    </row>
    <row r="45" spans="1:5" x14ac:dyDescent="0.25">
      <c r="B45" s="11"/>
      <c r="C45" s="11"/>
      <c r="D45" s="12" t="str">
        <f>IF($A45="","",ROUNDUP((((B45*C45)/'Bid'!$B$3)*(1+'Bid'!$B$4)),1))</f>
        <v/>
      </c>
      <c r="E45" s="12" t="str">
        <f>IF($A45="","",ROUND(((B45*C45)/'Bid'!$B$5),1))</f>
        <v/>
      </c>
    </row>
    <row r="46" spans="1:5" x14ac:dyDescent="0.25">
      <c r="B46" s="11"/>
      <c r="C46" s="11"/>
      <c r="D46" s="12" t="str">
        <f>IF($A46="","",ROUNDUP((((B46*C46)/'Bid'!$B$3)*(1+'Bid'!$B$4)),1))</f>
        <v/>
      </c>
      <c r="E46" s="12" t="str">
        <f>IF($A46="","",ROUND(((B46*C46)/'Bid'!$B$5),1))</f>
        <v/>
      </c>
    </row>
    <row r="47" spans="1:5" x14ac:dyDescent="0.25">
      <c r="B47" s="11"/>
      <c r="C47" s="11"/>
      <c r="D47" s="12" t="str">
        <f>IF($A47="","",ROUNDUP((((B47*C47)/'Bid'!$B$3)*(1+'Bid'!$B$4)),1))</f>
        <v/>
      </c>
      <c r="E47" s="12" t="str">
        <f>IF($A47="","",ROUND(((B47*C47)/'Bid'!$B$5),1))</f>
        <v/>
      </c>
    </row>
    <row r="48" spans="1:5" x14ac:dyDescent="0.25">
      <c r="B48" s="11"/>
      <c r="C48" s="11"/>
      <c r="D48" s="12" t="str">
        <f>IF($A48="","",ROUNDUP((((B48*C48)/'Bid'!$B$3)*(1+'Bid'!$B$4)),1))</f>
        <v/>
      </c>
      <c r="E48" s="12" t="str">
        <f>IF($A48="","",ROUND(((B48*C48)/'Bid'!$B$5),1))</f>
        <v/>
      </c>
    </row>
    <row r="49" spans="1:5" x14ac:dyDescent="0.25">
      <c r="B49" s="11"/>
      <c r="C49" s="11"/>
      <c r="D49" s="12" t="str">
        <f>IF($A49="","",ROUNDUP((((B49*C49)/'Bid'!$B$3)*(1+'Bid'!$B$4)),1))</f>
        <v/>
      </c>
      <c r="E49" s="12" t="str">
        <f>IF($A49="","",ROUND(((B49*C49)/'Bid'!$B$5),1))</f>
        <v/>
      </c>
    </row>
    <row r="50" spans="1:5" x14ac:dyDescent="0.25">
      <c r="B50" s="11"/>
      <c r="C50" s="11"/>
      <c r="D50" s="12" t="str">
        <f>IF($A50="","",ROUNDUP((((B50*C50)/'Bid'!$B$3)*(1+'Bid'!$B$4)),1))</f>
        <v/>
      </c>
      <c r="E50" s="12" t="str">
        <f>IF($A50="","",ROUND(((B50*C50)/'Bid'!$B$5),1))</f>
        <v/>
      </c>
    </row>
    <row r="51" spans="1:5" x14ac:dyDescent="0.25">
      <c r="B51" s="11"/>
      <c r="C51" s="11"/>
      <c r="D51" s="12" t="str">
        <f>IF($A51="","",ROUNDUP((((B51*C51)/'Bid'!$B$3)*(1+'Bid'!$B$4)),1))</f>
        <v/>
      </c>
      <c r="E51" s="12" t="str">
        <f>IF($A51="","",ROUND(((B51*C51)/'Bid'!$B$5),1))</f>
        <v/>
      </c>
    </row>
    <row r="52" spans="1:5" x14ac:dyDescent="0.25">
      <c r="B52" s="11"/>
      <c r="C52" s="11"/>
      <c r="D52" s="12" t="str">
        <f>IF($A52="","",ROUNDUP((((B52*C52)/'Bid'!$B$3)*(1+'Bid'!$B$4)),1))</f>
        <v/>
      </c>
      <c r="E52" s="12" t="str">
        <f>IF($A52="","",ROUND(((B52*C52)/'Bid'!$B$5),1))</f>
        <v/>
      </c>
    </row>
    <row r="53" spans="1:5" x14ac:dyDescent="0.25">
      <c r="B53" s="11"/>
      <c r="C53" s="11"/>
      <c r="D53" s="12" t="str">
        <f>IF($A53="","",ROUNDUP((((B53*C53)/'Bid'!$B$3)*(1+'Bid'!$B$4)),1))</f>
        <v/>
      </c>
      <c r="E53" s="12" t="str">
        <f>IF($A53="","",ROUND(((B53*C53)/'Bid'!$B$5),1))</f>
        <v/>
      </c>
    </row>
    <row r="54" spans="1:5" x14ac:dyDescent="0.25">
      <c r="B54" s="11"/>
      <c r="C54" s="11"/>
      <c r="D54" s="12" t="str">
        <f>IF($A54="","",ROUNDUP((((B54*C54)/'Bid'!$B$3)*(1+'Bid'!$B$4)),1))</f>
        <v/>
      </c>
      <c r="E54" s="12" t="str">
        <f>IF($A54="","",ROUND(((B54*C54)/'Bid'!$B$5),1))</f>
        <v/>
      </c>
    </row>
    <row r="55" spans="1:5" x14ac:dyDescent="0.25">
      <c r="B55" s="11"/>
      <c r="C55" s="11"/>
      <c r="D55" s="12" t="str">
        <f>IF($A55="","",ROUNDUP((((B55*C55)/'Bid'!$B$3)*(1+'Bid'!$B$4)),1))</f>
        <v/>
      </c>
      <c r="E55" s="12" t="str">
        <f>IF($A55="","",ROUND(((B55*C55)/'Bid'!$B$5),1))</f>
        <v/>
      </c>
    </row>
    <row r="56" spans="1:5" x14ac:dyDescent="0.25">
      <c r="B56" s="11"/>
      <c r="C56" s="11"/>
      <c r="D56" s="12" t="str">
        <f>IF($A56="","",ROUNDUP((((B56*C56)/'Bid'!$B$3)*(1+'Bid'!$B$4)),1))</f>
        <v/>
      </c>
      <c r="E56" s="12" t="str">
        <f>IF($A56="","",ROUND(((B56*C56)/'Bid'!$B$5),1))</f>
        <v/>
      </c>
    </row>
    <row r="57" spans="1:5" x14ac:dyDescent="0.25">
      <c r="B57" s="11"/>
      <c r="C57" s="11"/>
      <c r="D57" s="12" t="str">
        <f>IF($A57="","",ROUNDUP((((B57*C57)/'Bid'!$B$3)*(1+'Bid'!$B$4)),1))</f>
        <v/>
      </c>
      <c r="E57" s="12" t="str">
        <f>IF($A57="","",ROUND(((B57*C57)/'Bid'!$B$5),1))</f>
        <v/>
      </c>
    </row>
    <row r="58" spans="1:5" x14ac:dyDescent="0.25">
      <c r="B58" s="11"/>
      <c r="C58" s="11"/>
      <c r="D58" s="12" t="str">
        <f>IF($A58="","",ROUNDUP((((B58*C58)/'Bid'!$B$3)*(1+'Bid'!$B$4)),1))</f>
        <v/>
      </c>
      <c r="E58" s="12" t="str">
        <f>IF($A58="","",ROUND(((B58*C58)/'Bid'!$B$5),1))</f>
        <v/>
      </c>
    </row>
    <row r="59" spans="1:5" x14ac:dyDescent="0.25">
      <c r="B59" s="11"/>
      <c r="C59" s="11"/>
      <c r="D59" s="12" t="str">
        <f>IF($A59="","",ROUNDUP((((B59*C59)/'Bid'!$B$3)*(1+'Bid'!$B$4)),1))</f>
        <v/>
      </c>
      <c r="E59" s="12" t="str">
        <f>IF($A59="","",ROUND(((B59*C59)/'Bid'!$B$5),1))</f>
        <v/>
      </c>
    </row>
    <row r="60" spans="1:5" x14ac:dyDescent="0.25">
      <c r="B60" s="11"/>
      <c r="C60" s="11"/>
      <c r="D60" s="12" t="str">
        <f>IF($A60="","",ROUNDUP((((B60*C60)/'Bid'!$B$3)*(1+'Bid'!$B$4)),1))</f>
        <v/>
      </c>
      <c r="E60" s="12" t="str">
        <f>IF($A60="","",ROUND(((B60*C60)/'Bid'!$B$5),1))</f>
        <v/>
      </c>
    </row>
    <row r="61" spans="1:5" x14ac:dyDescent="0.25">
      <c r="B61" s="11"/>
      <c r="C61" s="11"/>
      <c r="D61" s="12" t="str">
        <f>IF($A61="","",ROUNDUP((((B61*C61)/'Bid'!$B$3)*(1+'Bid'!$B$4)),1))</f>
        <v/>
      </c>
      <c r="E61" s="12" t="str">
        <f>IF($A61="","",ROUND(((B61*C61)/'Bid'!$B$5),1))</f>
        <v/>
      </c>
    </row>
    <row r="62" spans="1:5" x14ac:dyDescent="0.25">
      <c r="B62" s="11"/>
      <c r="C62" s="11"/>
      <c r="D62" s="12" t="str">
        <f>IF($A62="","",ROUNDUP((((B62*C62)/'Bid'!$B$3)*(1+'Bid'!$B$4)),1))</f>
        <v/>
      </c>
      <c r="E62" s="12" t="str">
        <f>IF($A62="","",ROUND(((B62*C62)/'Bid'!$B$5),1))</f>
        <v/>
      </c>
    </row>
    <row r="63" spans="1:5" x14ac:dyDescent="0.25">
      <c r="B63" s="11"/>
      <c r="C63" s="11"/>
      <c r="D63" s="12" t="str">
        <f>IF($A63="","",ROUNDUP((((B63*C63)/'Bid'!$B$3)*(1+'Bid'!$B$4)),1))</f>
        <v/>
      </c>
      <c r="E63" s="12" t="str">
        <f>IF($A63="","",ROUND(((B63*C63)/'Bid'!$B$5),1))</f>
        <v/>
      </c>
    </row>
    <row r="64" spans="1:5" x14ac:dyDescent="0.25">
      <c r="B64" s="11"/>
      <c r="C64" s="11"/>
      <c r="D64" s="12" t="str">
        <f>IF($A64="","",ROUNDUP((((B64*C64)/'Bid'!$B$3)*(1+'Bid'!$B$4)),1))</f>
        <v/>
      </c>
      <c r="E64" s="12" t="str">
        <f>IF($A64="","",ROUND(((B64*C64)/'Bid'!$B$5),1))</f>
        <v/>
      </c>
    </row>
    <row r="65" spans="1:5" x14ac:dyDescent="0.25">
      <c r="B65" s="11"/>
      <c r="C65" s="11"/>
      <c r="D65" s="12" t="str">
        <f>IF($A65="","",ROUNDUP((((B65*C65)/'Bid'!$B$3)*(1+'Bid'!$B$4)),1))</f>
        <v/>
      </c>
      <c r="E65" s="12" t="str">
        <f>IF($A65="","",ROUND(((B65*C65)/'Bid'!$B$5),1))</f>
        <v/>
      </c>
    </row>
    <row r="66" spans="1:5" x14ac:dyDescent="0.25">
      <c r="B66" s="11"/>
      <c r="C66" s="11"/>
      <c r="D66" s="12" t="str">
        <f>IF($A66="","",ROUNDUP((((B66*C66)/'Bid'!$B$3)*(1+'Bid'!$B$4)),1))</f>
        <v/>
      </c>
      <c r="E66" s="12" t="str">
        <f>IF($A66="","",ROUND(((B66*C66)/'Bid'!$B$5),1))</f>
        <v/>
      </c>
    </row>
    <row r="67" spans="1:5" x14ac:dyDescent="0.25">
      <c r="B67" s="11"/>
      <c r="C67" s="11"/>
      <c r="D67" s="12" t="str">
        <f>IF($A67="","",ROUNDUP((((B67*C67)/'Bid'!$B$3)*(1+'Bid'!$B$4)),1))</f>
        <v/>
      </c>
      <c r="E67" s="12" t="str">
        <f>IF($A67="","",ROUND(((B67*C67)/'Bid'!$B$5),1))</f>
        <v/>
      </c>
    </row>
    <row r="68" spans="1:5" x14ac:dyDescent="0.25">
      <c r="B68" s="11"/>
      <c r="C68" s="11"/>
      <c r="D68" s="12" t="str">
        <f>IF($A68="","",ROUNDUP((((B68*C68)/'Bid'!$B$3)*(1+'Bid'!$B$4)),1))</f>
        <v/>
      </c>
      <c r="E68" s="12" t="str">
        <f>IF($A68="","",ROUND(((B68*C68)/'Bid'!$B$5),1))</f>
        <v/>
      </c>
    </row>
    <row r="69" spans="1:5" x14ac:dyDescent="0.25">
      <c r="B69" s="11"/>
      <c r="C69" s="11"/>
      <c r="D69" s="12" t="str">
        <f>IF($A69="","",ROUNDUP((((B69*C69)/'Bid'!$B$3)*(1+'Bid'!$B$4)),1))</f>
        <v/>
      </c>
      <c r="E69" s="12" t="str">
        <f>IF($A69="","",ROUND(((B69*C69)/'Bid'!$B$5),1))</f>
        <v/>
      </c>
    </row>
    <row r="70" spans="1:5" x14ac:dyDescent="0.25">
      <c r="B70" s="11"/>
      <c r="C70" s="11"/>
      <c r="D70" s="12" t="str">
        <f>IF($A70="","",ROUNDUP((((B70*C70)/'Bid'!$B$3)*(1+'Bid'!$B$4)),1))</f>
        <v/>
      </c>
      <c r="E70" s="12" t="str">
        <f>IF($A70="","",ROUND(((B70*C70)/'Bid'!$B$5),1))</f>
        <v/>
      </c>
    </row>
    <row r="71" spans="1:5" x14ac:dyDescent="0.25">
      <c r="B71" s="11"/>
      <c r="C71" s="11"/>
      <c r="D71" s="12" t="str">
        <f>IF($A71="","",ROUNDUP((((B71*C71)/'Bid'!$B$3)*(1+'Bid'!$B$4)),1))</f>
        <v/>
      </c>
      <c r="E71" s="12" t="str">
        <f>IF($A71="","",ROUND(((B71*C71)/'Bid'!$B$5),1))</f>
        <v/>
      </c>
    </row>
    <row r="72" spans="1:5" x14ac:dyDescent="0.25">
      <c r="B72" s="11"/>
      <c r="C72" s="11"/>
      <c r="D72" s="12" t="str">
        <f>IF($A72="","",ROUNDUP((((B72*C72)/'Bid'!$B$3)*(1+'Bid'!$B$4)),1))</f>
        <v/>
      </c>
      <c r="E72" s="12" t="str">
        <f>IF($A72="","",ROUND(((B72*C72)/'Bid'!$B$5),1))</f>
        <v/>
      </c>
    </row>
    <row r="73" spans="1:5" x14ac:dyDescent="0.25">
      <c r="B73" s="11"/>
      <c r="C73" s="11"/>
      <c r="D73" s="12" t="str">
        <f>IF($A73="","",ROUNDUP((((B73*C73)/'Bid'!$B$3)*(1+'Bid'!$B$4)),1))</f>
        <v/>
      </c>
      <c r="E73" s="12" t="str">
        <f>IF($A73="","",ROUND(((B73*C73)/'Bid'!$B$5),1))</f>
        <v/>
      </c>
    </row>
    <row r="74" spans="1:5" x14ac:dyDescent="0.25">
      <c r="B74" s="11"/>
      <c r="C74" s="11"/>
      <c r="D74" s="12" t="str">
        <f>IF($A74="","",ROUNDUP((((B74*C74)/'Bid'!$B$3)*(1+'Bid'!$B$4)),1))</f>
        <v/>
      </c>
      <c r="E74" s="12" t="str">
        <f>IF($A74="","",ROUND(((B74*C74)/'Bid'!$B$5),1))</f>
        <v/>
      </c>
    </row>
    <row r="75" spans="1:5" x14ac:dyDescent="0.25">
      <c r="B75" s="11"/>
      <c r="C75" s="11"/>
      <c r="D75" s="12" t="str">
        <f>IF($A75="","",ROUNDUP((((B75*C75)/'Bid'!$B$3)*(1+'Bid'!$B$4)),1))</f>
        <v/>
      </c>
      <c r="E75" s="12" t="str">
        <f>IF($A75="","",ROUND(((B75*C75)/'Bid'!$B$5),1))</f>
        <v/>
      </c>
    </row>
    <row r="76" spans="1:5" x14ac:dyDescent="0.25">
      <c r="B76" s="11"/>
      <c r="C76" s="11"/>
      <c r="D76" s="12" t="str">
        <f>IF($A76="","",ROUNDUP((((B76*C76)/'Bid'!$B$3)*(1+'Bid'!$B$4)),1))</f>
        <v/>
      </c>
      <c r="E76" s="12" t="str">
        <f>IF($A76="","",ROUND(((B76*C76)/'Bid'!$B$5),1))</f>
        <v/>
      </c>
    </row>
    <row r="77" spans="1:5" x14ac:dyDescent="0.25">
      <c r="B77" s="11"/>
      <c r="C77" s="11"/>
      <c r="D77" s="12" t="str">
        <f>IF($A77="","",ROUNDUP((((B77*C77)/'Bid'!$B$3)*(1+'Bid'!$B$4)),1))</f>
        <v/>
      </c>
      <c r="E77" s="12" t="str">
        <f>IF($A77="","",ROUND(((B77*C77)/'Bid'!$B$5),1))</f>
        <v/>
      </c>
    </row>
    <row r="78" spans="1:5" x14ac:dyDescent="0.25">
      <c r="B78" s="11"/>
      <c r="C78" s="11"/>
      <c r="D78" s="12" t="str">
        <f>IF($A78="","",ROUNDUP((((B78*C78)/'Bid'!$B$3)*(1+'Bid'!$B$4)),1))</f>
        <v/>
      </c>
      <c r="E78" s="12" t="str">
        <f>IF($A78="","",ROUND(((B78*C78)/'Bid'!$B$5),1))</f>
        <v/>
      </c>
    </row>
    <row r="79" spans="1:5" x14ac:dyDescent="0.25">
      <c r="B79" s="11"/>
      <c r="C79" s="11"/>
      <c r="D79" s="12" t="str">
        <f>IF($A79="","",ROUNDUP((((B79*C79)/'Bid'!$B$3)*(1+'Bid'!$B$4)),1))</f>
        <v/>
      </c>
      <c r="E79" s="12" t="str">
        <f>IF($A79="","",ROUND(((B79*C79)/'Bid'!$B$5),1))</f>
        <v/>
      </c>
    </row>
    <row r="80" spans="1:5" x14ac:dyDescent="0.25">
      <c r="B80" s="11"/>
      <c r="C80" s="11"/>
      <c r="D80" s="12" t="str">
        <f>IF($A80="","",ROUNDUP((((B80*C80)/'Bid'!$B$3)*(1+'Bid'!$B$4)),1))</f>
        <v/>
      </c>
      <c r="E80" s="12" t="str">
        <f>IF($A80="","",ROUND(((B80*C80)/'Bid'!$B$5),1))</f>
        <v/>
      </c>
    </row>
    <row r="81" spans="1:5" x14ac:dyDescent="0.25">
      <c r="B81" s="11"/>
      <c r="C81" s="11"/>
      <c r="D81" s="12" t="str">
        <f>IF($A81="","",ROUNDUP((((B81*C81)/'Bid'!$B$3)*(1+'Bid'!$B$4)),1))</f>
        <v/>
      </c>
      <c r="E81" s="12" t="str">
        <f>IF($A81="","",ROUND(((B81*C81)/'Bid'!$B$5),1))</f>
        <v/>
      </c>
    </row>
    <row r="82" spans="1:5" x14ac:dyDescent="0.25">
      <c r="B82" s="11"/>
      <c r="C82" s="11"/>
      <c r="D82" s="12" t="str">
        <f>IF($A82="","",ROUNDUP((((B82*C82)/'Bid'!$B$3)*(1+'Bid'!$B$4)),1))</f>
        <v/>
      </c>
      <c r="E82" s="12" t="str">
        <f>IF($A82="","",ROUND(((B82*C82)/'Bid'!$B$5),1))</f>
        <v/>
      </c>
    </row>
    <row r="83" spans="1:5" x14ac:dyDescent="0.25">
      <c r="B83" s="11"/>
      <c r="C83" s="11"/>
      <c r="D83" s="12" t="str">
        <f>IF($A83="","",ROUNDUP((((B83*C83)/'Bid'!$B$3)*(1+'Bid'!$B$4)),1))</f>
        <v/>
      </c>
      <c r="E83" s="12" t="str">
        <f>IF($A83="","",ROUND(((B83*C83)/'Bid'!$B$5),1))</f>
        <v/>
      </c>
    </row>
    <row r="84" spans="1:5" x14ac:dyDescent="0.25">
      <c r="B84" s="11"/>
      <c r="C84" s="11"/>
      <c r="D84" s="12" t="str">
        <f>IF($A84="","",ROUNDUP((((B84*C84)/'Bid'!$B$3)*(1+'Bid'!$B$4)),1))</f>
        <v/>
      </c>
      <c r="E84" s="12" t="str">
        <f>IF($A84="","",ROUND(((B84*C84)/'Bid'!$B$5),1))</f>
        <v/>
      </c>
    </row>
    <row r="85" spans="1:5" x14ac:dyDescent="0.25">
      <c r="B85" s="11"/>
      <c r="C85" s="11"/>
      <c r="D85" s="12" t="str">
        <f>IF($A85="","",ROUNDUP((((B85*C85)/'Bid'!$B$3)*(1+'Bid'!$B$4)),1))</f>
        <v/>
      </c>
      <c r="E85" s="12" t="str">
        <f>IF($A85="","",ROUND(((B85*C85)/'Bid'!$B$5),1))</f>
        <v/>
      </c>
    </row>
    <row r="86" spans="1:5" x14ac:dyDescent="0.25">
      <c r="B86" s="11"/>
      <c r="C86" s="11"/>
      <c r="D86" s="12" t="str">
        <f>IF($A86="","",ROUNDUP((((B86*C86)/'Bid'!$B$3)*(1+'Bid'!$B$4)),1))</f>
        <v/>
      </c>
      <c r="E86" s="12" t="str">
        <f>IF($A86="","",ROUND(((B86*C86)/'Bid'!$B$5),1))</f>
        <v/>
      </c>
    </row>
    <row r="87" spans="1:5" x14ac:dyDescent="0.25">
      <c r="B87" s="11"/>
      <c r="C87" s="11"/>
      <c r="D87" s="12" t="str">
        <f>IF($A87="","",ROUNDUP((((B87*C87)/'Bid'!$B$3)*(1+'Bid'!$B$4)),1))</f>
        <v/>
      </c>
      <c r="E87" s="12" t="str">
        <f>IF($A87="","",ROUND(((B87*C87)/'Bid'!$B$5),1))</f>
        <v/>
      </c>
    </row>
    <row r="88" spans="1:5" x14ac:dyDescent="0.25">
      <c r="B88" s="11"/>
      <c r="C88" s="11"/>
      <c r="D88" s="12" t="str">
        <f>IF($A88="","",ROUNDUP((((B88*C88)/'Bid'!$B$3)*(1+'Bid'!$B$4)),1))</f>
        <v/>
      </c>
      <c r="E88" s="12" t="str">
        <f>IF($A88="","",ROUND(((B88*C88)/'Bid'!$B$5),1))</f>
        <v/>
      </c>
    </row>
    <row r="89" spans="1:5" x14ac:dyDescent="0.25">
      <c r="B89" s="11"/>
      <c r="C89" s="11"/>
      <c r="D89" s="12" t="str">
        <f>IF($A89="","",ROUNDUP((((B89*C89)/'Bid'!$B$3)*(1+'Bid'!$B$4)),1))</f>
        <v/>
      </c>
      <c r="E89" s="12" t="str">
        <f>IF($A89="","",ROUND(((B89*C89)/'Bid'!$B$5),1))</f>
        <v/>
      </c>
    </row>
    <row r="90" spans="1:5" x14ac:dyDescent="0.25">
      <c r="B90" s="11"/>
      <c r="C90" s="11"/>
      <c r="D90" s="12" t="str">
        <f>IF($A90="","",ROUNDUP((((B90*C90)/'Bid'!$B$3)*(1+'Bid'!$B$4)),1))</f>
        <v/>
      </c>
      <c r="E90" s="12" t="str">
        <f>IF($A90="","",ROUND(((B90*C90)/'Bid'!$B$5),1))</f>
        <v/>
      </c>
    </row>
    <row r="91" spans="1:5" x14ac:dyDescent="0.25">
      <c r="B91" s="11"/>
      <c r="C91" s="11"/>
      <c r="D91" s="12" t="str">
        <f>IF($A91="","",ROUNDUP((((B91*C91)/'Bid'!$B$3)*(1+'Bid'!$B$4)),1))</f>
        <v/>
      </c>
      <c r="E91" s="12" t="str">
        <f>IF($A91="","",ROUND(((B91*C91)/'Bid'!$B$5),1))</f>
        <v/>
      </c>
    </row>
    <row r="92" spans="1:5" x14ac:dyDescent="0.25">
      <c r="B92" s="11"/>
      <c r="C92" s="11"/>
      <c r="D92" s="12" t="str">
        <f>IF($A92="","",ROUNDUP((((B92*C92)/'Bid'!$B$3)*(1+'Bid'!$B$4)),1))</f>
        <v/>
      </c>
      <c r="E92" s="12" t="str">
        <f>IF($A92="","",ROUND(((B92*C92)/'Bid'!$B$5),1))</f>
        <v/>
      </c>
    </row>
    <row r="93" spans="1:5" x14ac:dyDescent="0.25">
      <c r="B93" s="11"/>
      <c r="C93" s="11"/>
      <c r="D93" s="12" t="str">
        <f>IF($A93="","",ROUNDUP((((B93*C93)/'Bid'!$B$3)*(1+'Bid'!$B$4)),1))</f>
        <v/>
      </c>
      <c r="E93" s="12" t="str">
        <f>IF($A93="","",ROUND(((B93*C93)/'Bid'!$B$5),1))</f>
        <v/>
      </c>
    </row>
    <row r="94" spans="1:5" x14ac:dyDescent="0.25">
      <c r="B94" s="11"/>
      <c r="C94" s="11"/>
      <c r="D94" s="12" t="str">
        <f>IF($A94="","",ROUNDUP((((B94*C94)/'Bid'!$B$3)*(1+'Bid'!$B$4)),1))</f>
        <v/>
      </c>
      <c r="E94" s="12" t="str">
        <f>IF($A94="","",ROUND(((B94*C94)/'Bid'!$B$5),1))</f>
        <v/>
      </c>
    </row>
    <row r="95" spans="1:5" x14ac:dyDescent="0.25">
      <c r="B95" s="11"/>
      <c r="C95" s="11"/>
      <c r="D95" s="12" t="str">
        <f>IF($A95="","",ROUNDUP((((B95*C95)/'Bid'!$B$3)*(1+'Bid'!$B$4)),1))</f>
        <v/>
      </c>
      <c r="E95" s="12" t="str">
        <f>IF($A95="","",ROUND(((B95*C95)/'Bid'!$B$5),1))</f>
        <v/>
      </c>
    </row>
    <row r="96" spans="1:5" x14ac:dyDescent="0.25">
      <c r="B96" s="11"/>
      <c r="C96" s="11"/>
      <c r="D96" s="12" t="str">
        <f>IF($A96="","",ROUNDUP((((B96*C96)/'Bid'!$B$3)*(1+'Bid'!$B$4)),1))</f>
        <v/>
      </c>
      <c r="E96" s="12" t="str">
        <f>IF($A96="","",ROUND(((B96*C96)/'Bid'!$B$5),1))</f>
        <v/>
      </c>
    </row>
    <row r="97" spans="1:5" x14ac:dyDescent="0.25">
      <c r="B97" s="11"/>
      <c r="C97" s="11"/>
      <c r="D97" s="12" t="str">
        <f>IF($A97="","",ROUNDUP((((B97*C97)/'Bid'!$B$3)*(1+'Bid'!$B$4)),1))</f>
        <v/>
      </c>
      <c r="E97" s="12" t="str">
        <f>IF($A97="","",ROUND(((B97*C97)/'Bid'!$B$5),1))</f>
        <v/>
      </c>
    </row>
    <row r="98" spans="1:5" x14ac:dyDescent="0.25">
      <c r="B98" s="11"/>
      <c r="C98" s="11"/>
      <c r="D98" s="12" t="str">
        <f>IF($A98="","",ROUNDUP((((B98*C98)/'Bid'!$B$3)*(1+'Bid'!$B$4)),1))</f>
        <v/>
      </c>
      <c r="E98" s="12" t="str">
        <f>IF($A98="","",ROUND(((B98*C98)/'Bid'!$B$5),1))</f>
        <v/>
      </c>
    </row>
    <row r="99" spans="1:5" x14ac:dyDescent="0.25">
      <c r="B99" s="11"/>
      <c r="C99" s="11"/>
      <c r="D99" s="12" t="str">
        <f>IF($A99="","",ROUNDUP((((B99*C99)/'Bid'!$B$3)*(1+'Bid'!$B$4)),1))</f>
        <v/>
      </c>
      <c r="E99" s="12" t="str">
        <f>IF($A99="","",ROUND(((B99*C99)/'Bid'!$B$5),1))</f>
        <v/>
      </c>
    </row>
    <row r="100" spans="1:5" x14ac:dyDescent="0.25">
      <c r="B100" s="11"/>
      <c r="C100" s="11"/>
      <c r="D100" s="12" t="str">
        <f>IF($A100="","",ROUNDUP((((B100*C100)/'Bid'!$B$3)*(1+'Bid'!$B$4)),1))</f>
        <v/>
      </c>
      <c r="E100" s="12" t="str">
        <f>IF($A100="","",ROUND(((B100*C100)/'Bid'!$B$5),1))</f>
        <v/>
      </c>
    </row>
    <row r="101" spans="1:5" x14ac:dyDescent="0.25">
      <c r="B101" s="11"/>
      <c r="C101" s="11"/>
      <c r="D101" s="12" t="str">
        <f>IF($A101="","",ROUNDUP((((B101*C101)/'Bid'!$B$3)*(1+'Bid'!$B$4)),1))</f>
        <v/>
      </c>
      <c r="E101" s="12" t="str">
        <f>IF($A101="","",ROUND(((B101*C101)/'Bid'!$B$5),1))</f>
        <v/>
      </c>
    </row>
    <row r="102" spans="1:5" x14ac:dyDescent="0.25">
      <c r="B102" s="11"/>
      <c r="C102" s="11"/>
      <c r="D102" s="12" t="str">
        <f>IF($A102="","",ROUNDUP((((B102*C102)/'Bid'!$B$3)*(1+'Bid'!$B$4)),1))</f>
        <v/>
      </c>
      <c r="E102" s="12" t="str">
        <f>IF($A102="","",ROUND(((B102*C102)/'Bid'!$B$5),1))</f>
        <v/>
      </c>
    </row>
    <row r="103" spans="1:5" x14ac:dyDescent="0.25">
      <c r="B103" s="11"/>
      <c r="C103" s="11"/>
      <c r="D103" s="12" t="str">
        <f>IF($A103="","",ROUNDUP((((B103*C103)/'Bid'!$B$3)*(1+'Bid'!$B$4)),1))</f>
        <v/>
      </c>
      <c r="E103" s="12" t="str">
        <f>IF($A103="","",ROUND(((B103*C103)/'Bid'!$B$5),1))</f>
        <v/>
      </c>
    </row>
    <row r="104" spans="1:5" x14ac:dyDescent="0.25">
      <c r="B104" s="11"/>
      <c r="C104" s="11"/>
      <c r="D104" s="12" t="str">
        <f>IF($A104="","",ROUNDUP((((B104*C104)/'Bid'!$B$3)*(1+'Bid'!$B$4)),1))</f>
        <v/>
      </c>
      <c r="E104" s="12" t="str">
        <f>IF($A104="","",ROUND(((B104*C104)/'Bid'!$B$5),1))</f>
        <v/>
      </c>
    </row>
    <row r="105" spans="1:5" x14ac:dyDescent="0.25">
      <c r="B105" s="11"/>
      <c r="C105" s="11"/>
      <c r="D105" s="12" t="str">
        <f>IF($A105="","",ROUNDUP((((B105*C105)/'Bid'!$B$3)*(1+'Bid'!$B$4)),1))</f>
        <v/>
      </c>
      <c r="E105" s="12" t="str">
        <f>IF($A105="","",ROUND(((B105*C105)/'Bid'!$B$5),1))</f>
        <v/>
      </c>
    </row>
    <row r="106" spans="1:5" x14ac:dyDescent="0.25">
      <c r="B106" s="11"/>
      <c r="C106" s="11"/>
      <c r="D106" s="12" t="str">
        <f>IF($A106="","",ROUNDUP((((B106*C106)/'Bid'!$B$3)*(1+'Bid'!$B$4)),1))</f>
        <v/>
      </c>
      <c r="E106" s="12" t="str">
        <f>IF($A106="","",ROUND(((B106*C106)/'Bid'!$B$5),1))</f>
        <v/>
      </c>
    </row>
    <row r="107" spans="1:5" x14ac:dyDescent="0.25">
      <c r="B107" s="11"/>
      <c r="C107" s="11"/>
      <c r="D107" s="12" t="str">
        <f>IF($A107="","",ROUNDUP((((B107*C107)/'Bid'!$B$3)*(1+'Bid'!$B$4)),1))</f>
        <v/>
      </c>
      <c r="E107" s="12" t="str">
        <f>IF($A107="","",ROUND(((B107*C107)/'Bid'!$B$5),1))</f>
        <v/>
      </c>
    </row>
    <row r="108" spans="1:5" x14ac:dyDescent="0.25">
      <c r="B108" s="11"/>
      <c r="C108" s="11"/>
      <c r="D108" s="12" t="str">
        <f>IF($A108="","",ROUNDUP((((B108*C108)/'Bid'!$B$3)*(1+'Bid'!$B$4)),1))</f>
        <v/>
      </c>
      <c r="E108" s="12" t="str">
        <f>IF($A108="","",ROUND(((B108*C108)/'Bid'!$B$5),1))</f>
        <v/>
      </c>
    </row>
    <row r="109" spans="1:5" x14ac:dyDescent="0.25">
      <c r="B109" s="11"/>
      <c r="C109" s="11"/>
      <c r="D109" s="12" t="str">
        <f>IF($A109="","",ROUNDUP((((B109*C109)/'Bid'!$B$3)*(1+'Bid'!$B$4)),1))</f>
        <v/>
      </c>
      <c r="E109" s="12" t="str">
        <f>IF($A109="","",ROUND(((B109*C109)/'Bid'!$B$5),1))</f>
        <v/>
      </c>
    </row>
    <row r="110" spans="1:5" x14ac:dyDescent="0.25">
      <c r="B110" s="11"/>
      <c r="C110" s="11"/>
      <c r="D110" s="12" t="str">
        <f>IF($A110="","",ROUNDUP((((B110*C110)/'Bid'!$B$3)*(1+'Bid'!$B$4)),1))</f>
        <v/>
      </c>
      <c r="E110" s="12" t="str">
        <f>IF($A110="","",ROUND(((B110*C110)/'Bid'!$B$5),1))</f>
        <v/>
      </c>
    </row>
    <row r="111" spans="1:5" x14ac:dyDescent="0.25">
      <c r="B111" s="11"/>
      <c r="C111" s="11"/>
      <c r="D111" s="12" t="str">
        <f>IF($A111="","",ROUNDUP((((B111*C111)/'Bid'!$B$3)*(1+'Bid'!$B$4)),1))</f>
        <v/>
      </c>
      <c r="E111" s="12" t="str">
        <f>IF($A111="","",ROUND(((B111*C111)/'Bid'!$B$5),1))</f>
        <v/>
      </c>
    </row>
    <row r="112" spans="1:5" x14ac:dyDescent="0.25">
      <c r="B112" s="11"/>
      <c r="C112" s="11"/>
      <c r="D112" s="12" t="str">
        <f>IF($A112="","",ROUNDUP((((B112*C112)/'Bid'!$B$3)*(1+'Bid'!$B$4)),1))</f>
        <v/>
      </c>
      <c r="E112" s="12" t="str">
        <f>IF($A112="","",ROUND(((B112*C112)/'Bid'!$B$5),1))</f>
        <v/>
      </c>
    </row>
    <row r="113" spans="1:5" x14ac:dyDescent="0.25">
      <c r="B113" s="11"/>
      <c r="C113" s="11"/>
      <c r="D113" s="12" t="str">
        <f>IF($A113="","",ROUNDUP((((B113*C113)/'Bid'!$B$3)*(1+'Bid'!$B$4)),1))</f>
        <v/>
      </c>
      <c r="E113" s="12" t="str">
        <f>IF($A113="","",ROUND(((B113*C113)/'Bid'!$B$5),1))</f>
        <v/>
      </c>
    </row>
    <row r="114" spans="1:5" x14ac:dyDescent="0.25">
      <c r="B114" s="11"/>
      <c r="C114" s="11"/>
      <c r="D114" s="12" t="str">
        <f>IF($A114="","",ROUNDUP((((B114*C114)/'Bid'!$B$3)*(1+'Bid'!$B$4)),1))</f>
        <v/>
      </c>
      <c r="E114" s="12" t="str">
        <f>IF($A114="","",ROUND(((B114*C114)/'Bid'!$B$5),1))</f>
        <v/>
      </c>
    </row>
    <row r="115" spans="1:5" x14ac:dyDescent="0.25">
      <c r="B115" s="11"/>
      <c r="C115" s="11"/>
      <c r="D115" s="12" t="str">
        <f>IF($A115="","",ROUNDUP((((B115*C115)/'Bid'!$B$3)*(1+'Bid'!$B$4)),1))</f>
        <v/>
      </c>
      <c r="E115" s="12" t="str">
        <f>IF($A115="","",ROUND(((B115*C115)/'Bid'!$B$5),1))</f>
        <v/>
      </c>
    </row>
    <row r="116" spans="1:5" x14ac:dyDescent="0.25">
      <c r="B116" s="11"/>
      <c r="C116" s="11"/>
      <c r="D116" s="12" t="str">
        <f>IF($A116="","",ROUNDUP((((B116*C116)/'Bid'!$B$3)*(1+'Bid'!$B$4)),1))</f>
        <v/>
      </c>
      <c r="E116" s="12" t="str">
        <f>IF($A116="","",ROUND(((B116*C116)/'Bid'!$B$5),1))</f>
        <v/>
      </c>
    </row>
    <row r="117" spans="1:5" x14ac:dyDescent="0.25">
      <c r="B117" s="11"/>
      <c r="C117" s="11"/>
      <c r="D117" s="12" t="str">
        <f>IF($A117="","",ROUNDUP((((B117*C117)/'Bid'!$B$3)*(1+'Bid'!$B$4)),1))</f>
        <v/>
      </c>
      <c r="E117" s="12" t="str">
        <f>IF($A117="","",ROUND(((B117*C117)/'Bid'!$B$5),1))</f>
        <v/>
      </c>
    </row>
    <row r="118" spans="1:5" x14ac:dyDescent="0.25">
      <c r="B118" s="11"/>
      <c r="C118" s="11"/>
      <c r="D118" s="12" t="str">
        <f>IF($A118="","",ROUNDUP((((B118*C118)/'Bid'!$B$3)*(1+'Bid'!$B$4)),1))</f>
        <v/>
      </c>
      <c r="E118" s="12" t="str">
        <f>IF($A118="","",ROUND(((B118*C118)/'Bid'!$B$5),1))</f>
        <v/>
      </c>
    </row>
    <row r="119" spans="1:5" x14ac:dyDescent="0.25">
      <c r="B119" s="11"/>
      <c r="C119" s="11"/>
      <c r="D119" s="12" t="str">
        <f>IF($A119="","",ROUNDUP((((B119*C119)/'Bid'!$B$3)*(1+'Bid'!$B$4)),1))</f>
        <v/>
      </c>
      <c r="E119" s="12" t="str">
        <f>IF($A119="","",ROUND(((B119*C119)/'Bid'!$B$5),1))</f>
        <v/>
      </c>
    </row>
    <row r="120" spans="1:5" x14ac:dyDescent="0.25">
      <c r="B120" s="11"/>
      <c r="C120" s="11"/>
      <c r="D120" s="12" t="str">
        <f>IF($A120="","",ROUNDUP((((B120*C120)/'Bid'!$B$3)*(1+'Bid'!$B$4)),1))</f>
        <v/>
      </c>
      <c r="E120" s="12" t="str">
        <f>IF($A120="","",ROUND(((B120*C120)/'Bid'!$B$5),1))</f>
        <v/>
      </c>
    </row>
    <row r="121" spans="1:5" x14ac:dyDescent="0.25">
      <c r="B121" s="11"/>
      <c r="C121" s="11"/>
      <c r="D121" s="12" t="str">
        <f>IF($A121="","",ROUNDUP((((B121*C121)/'Bid'!$B$3)*(1+'Bid'!$B$4)),1))</f>
        <v/>
      </c>
      <c r="E121" s="12" t="str">
        <f>IF($A121="","",ROUND(((B121*C121)/'Bid'!$B$5),1))</f>
        <v/>
      </c>
    </row>
    <row r="122" spans="1:5" x14ac:dyDescent="0.25">
      <c r="B122" s="11"/>
      <c r="C122" s="11"/>
      <c r="D122" s="12" t="str">
        <f>IF($A122="","",ROUNDUP((((B122*C122)/'Bid'!$B$3)*(1+'Bid'!$B$4)),1))</f>
        <v/>
      </c>
      <c r="E122" s="12" t="str">
        <f>IF($A122="","",ROUND(((B122*C122)/'Bid'!$B$5),1))</f>
        <v/>
      </c>
    </row>
    <row r="123" spans="1:5" x14ac:dyDescent="0.25">
      <c r="B123" s="11"/>
      <c r="C123" s="11"/>
      <c r="D123" s="12" t="str">
        <f>IF($A123="","",ROUNDUP((((B123*C123)/'Bid'!$B$3)*(1+'Bid'!$B$4)),1))</f>
        <v/>
      </c>
      <c r="E123" s="12" t="str">
        <f>IF($A123="","",ROUND(((B123*C123)/'Bid'!$B$5),1))</f>
        <v/>
      </c>
    </row>
    <row r="124" spans="1:5" x14ac:dyDescent="0.25">
      <c r="B124" s="11"/>
      <c r="C124" s="11"/>
      <c r="D124" s="12" t="str">
        <f>IF($A124="","",ROUNDUP((((B124*C124)/'Bid'!$B$3)*(1+'Bid'!$B$4)),1))</f>
        <v/>
      </c>
      <c r="E124" s="12" t="str">
        <f>IF($A124="","",ROUND(((B124*C124)/'Bid'!$B$5),1))</f>
        <v/>
      </c>
    </row>
    <row r="125" spans="1:5" x14ac:dyDescent="0.25">
      <c r="B125" s="11"/>
      <c r="C125" s="11"/>
      <c r="D125" s="12" t="str">
        <f>IF($A125="","",ROUNDUP((((B125*C125)/'Bid'!$B$3)*(1+'Bid'!$B$4)),1))</f>
        <v/>
      </c>
      <c r="E125" s="12" t="str">
        <f>IF($A125="","",ROUND(((B125*C125)/'Bid'!$B$5),1))</f>
        <v/>
      </c>
    </row>
    <row r="126" spans="1:5" x14ac:dyDescent="0.25">
      <c r="B126" s="11"/>
      <c r="C126" s="11"/>
      <c r="D126" s="12" t="str">
        <f>IF($A126="","",ROUNDUP((((B126*C126)/'Bid'!$B$3)*(1+'Bid'!$B$4)),1))</f>
        <v/>
      </c>
      <c r="E126" s="12" t="str">
        <f>IF($A126="","",ROUND(((B126*C126)/'Bid'!$B$5),1))</f>
        <v/>
      </c>
    </row>
    <row r="127" spans="1:5" x14ac:dyDescent="0.25">
      <c r="B127" s="11"/>
      <c r="C127" s="11"/>
      <c r="D127" s="12" t="str">
        <f>IF($A127="","",ROUNDUP((((B127*C127)/'Bid'!$B$3)*(1+'Bid'!$B$4)),1))</f>
        <v/>
      </c>
      <c r="E127" s="12" t="str">
        <f>IF($A127="","",ROUND(((B127*C127)/'Bid'!$B$5),1))</f>
        <v/>
      </c>
    </row>
    <row r="128" spans="1:5" x14ac:dyDescent="0.25">
      <c r="B128" s="11"/>
      <c r="C128" s="11"/>
      <c r="D128" s="12" t="str">
        <f>IF($A128="","",ROUNDUP((((B128*C128)/'Bid'!$B$3)*(1+'Bid'!$B$4)),1))</f>
        <v/>
      </c>
      <c r="E128" s="12" t="str">
        <f>IF($A128="","",ROUND(((B128*C128)/'Bid'!$B$5),1))</f>
        <v/>
      </c>
    </row>
    <row r="129" spans="1:5" x14ac:dyDescent="0.25">
      <c r="B129" s="11"/>
      <c r="C129" s="11"/>
      <c r="D129" s="12" t="str">
        <f>IF($A129="","",ROUNDUP((((B129*C129)/'Bid'!$B$3)*(1+'Bid'!$B$4)),1))</f>
        <v/>
      </c>
      <c r="E129" s="12" t="str">
        <f>IF($A129="","",ROUND(((B129*C129)/'Bid'!$B$5),1))</f>
        <v/>
      </c>
    </row>
    <row r="130" spans="1:5" x14ac:dyDescent="0.25">
      <c r="B130" s="11"/>
      <c r="C130" s="11"/>
      <c r="D130" s="12" t="str">
        <f>IF($A130="","",ROUNDUP((((B130*C130)/'Bid'!$B$3)*(1+'Bid'!$B$4)),1))</f>
        <v/>
      </c>
      <c r="E130" s="12" t="str">
        <f>IF($A130="","",ROUND(((B130*C130)/'Bid'!$B$5),1))</f>
        <v/>
      </c>
    </row>
    <row r="131" spans="1:5" x14ac:dyDescent="0.25">
      <c r="B131" s="11"/>
      <c r="C131" s="11"/>
      <c r="D131" s="12" t="str">
        <f>IF($A131="","",ROUNDUP((((B131*C131)/'Bid'!$B$3)*(1+'Bid'!$B$4)),1))</f>
        <v/>
      </c>
      <c r="E131" s="12" t="str">
        <f>IF($A131="","",ROUND(((B131*C131)/'Bid'!$B$5),1))</f>
        <v/>
      </c>
    </row>
    <row r="132" spans="1:5" x14ac:dyDescent="0.25">
      <c r="B132" s="11"/>
      <c r="C132" s="11"/>
      <c r="D132" s="12" t="str">
        <f>IF($A132="","",ROUNDUP((((B132*C132)/'Bid'!$B$3)*(1+'Bid'!$B$4)),1))</f>
        <v/>
      </c>
      <c r="E132" s="12" t="str">
        <f>IF($A132="","",ROUND(((B132*C132)/'Bid'!$B$5),1))</f>
        <v/>
      </c>
    </row>
    <row r="133" spans="1:5" x14ac:dyDescent="0.25">
      <c r="B133" s="11"/>
      <c r="C133" s="11"/>
      <c r="D133" s="12" t="str">
        <f>IF($A133="","",ROUNDUP((((B133*C133)/'Bid'!$B$3)*(1+'Bid'!$B$4)),1))</f>
        <v/>
      </c>
      <c r="E133" s="12" t="str">
        <f>IF($A133="","",ROUND(((B133*C133)/'Bid'!$B$5),1))</f>
        <v/>
      </c>
    </row>
    <row r="134" spans="1:5" x14ac:dyDescent="0.25">
      <c r="B134" s="11"/>
      <c r="C134" s="11"/>
      <c r="D134" s="12" t="str">
        <f>IF($A134="","",ROUNDUP((((B134*C134)/'Bid'!$B$3)*(1+'Bid'!$B$4)),1))</f>
        <v/>
      </c>
      <c r="E134" s="12" t="str">
        <f>IF($A134="","",ROUND(((B134*C134)/'Bid'!$B$5),1))</f>
        <v/>
      </c>
    </row>
    <row r="135" spans="1:5" x14ac:dyDescent="0.25">
      <c r="B135" s="11"/>
      <c r="C135" s="11"/>
      <c r="D135" s="12" t="str">
        <f>IF($A135="","",ROUNDUP((((B135*C135)/'Bid'!$B$3)*(1+'Bid'!$B$4)),1))</f>
        <v/>
      </c>
      <c r="E135" s="12" t="str">
        <f>IF($A135="","",ROUND(((B135*C135)/'Bid'!$B$5),1))</f>
        <v/>
      </c>
    </row>
    <row r="136" spans="1:5" x14ac:dyDescent="0.25">
      <c r="B136" s="11"/>
      <c r="C136" s="11"/>
      <c r="D136" s="12" t="str">
        <f>IF($A136="","",ROUNDUP((((B136*C136)/'Bid'!$B$3)*(1+'Bid'!$B$4)),1))</f>
        <v/>
      </c>
      <c r="E136" s="12" t="str">
        <f>IF($A136="","",ROUND(((B136*C136)/'Bid'!$B$5),1))</f>
        <v/>
      </c>
    </row>
    <row r="137" spans="1:5" x14ac:dyDescent="0.25">
      <c r="B137" s="11"/>
      <c r="C137" s="11"/>
      <c r="D137" s="12" t="str">
        <f>IF($A137="","",ROUNDUP((((B137*C137)/'Bid'!$B$3)*(1+'Bid'!$B$4)),1))</f>
        <v/>
      </c>
      <c r="E137" s="12" t="str">
        <f>IF($A137="","",ROUND(((B137*C137)/'Bid'!$B$5),1))</f>
        <v/>
      </c>
    </row>
    <row r="138" spans="1:5" x14ac:dyDescent="0.25">
      <c r="B138" s="11"/>
      <c r="C138" s="11"/>
      <c r="D138" s="12" t="str">
        <f>IF($A138="","",ROUNDUP((((B138*C138)/'Bid'!$B$3)*(1+'Bid'!$B$4)),1))</f>
        <v/>
      </c>
      <c r="E138" s="12" t="str">
        <f>IF($A138="","",ROUND(((B138*C138)/'Bid'!$B$5),1))</f>
        <v/>
      </c>
    </row>
    <row r="139" spans="1:5" x14ac:dyDescent="0.25">
      <c r="B139" s="11"/>
      <c r="C139" s="11"/>
      <c r="D139" s="12" t="str">
        <f>IF($A139="","",ROUNDUP((((B139*C139)/'Bid'!$B$3)*(1+'Bid'!$B$4)),1))</f>
        <v/>
      </c>
      <c r="E139" s="12" t="str">
        <f>IF($A139="","",ROUND(((B139*C139)/'Bid'!$B$5),1))</f>
        <v/>
      </c>
    </row>
    <row r="140" spans="1:5" x14ac:dyDescent="0.25">
      <c r="B140" s="11"/>
      <c r="C140" s="11"/>
      <c r="D140" s="12" t="str">
        <f>IF($A140="","",ROUNDUP((((B140*C140)/'Bid'!$B$3)*(1+'Bid'!$B$4)),1))</f>
        <v/>
      </c>
      <c r="E140" s="12" t="str">
        <f>IF($A140="","",ROUND(((B140*C140)/'Bid'!$B$5),1))</f>
        <v/>
      </c>
    </row>
    <row r="141" spans="1:5" x14ac:dyDescent="0.25">
      <c r="B141" s="11"/>
      <c r="C141" s="11"/>
      <c r="D141" s="12" t="str">
        <f>IF($A141="","",ROUNDUP((((B141*C141)/'Bid'!$B$3)*(1+'Bid'!$B$4)),1))</f>
        <v/>
      </c>
      <c r="E141" s="12" t="str">
        <f>IF($A141="","",ROUND(((B141*C141)/'Bid'!$B$5),1))</f>
        <v/>
      </c>
    </row>
    <row r="142" spans="1:5" x14ac:dyDescent="0.25">
      <c r="B142" s="11"/>
      <c r="C142" s="11"/>
      <c r="D142" s="12" t="str">
        <f>IF($A142="","",ROUNDUP((((B142*C142)/'Bid'!$B$3)*(1+'Bid'!$B$4)),1))</f>
        <v/>
      </c>
      <c r="E142" s="12" t="str">
        <f>IF($A142="","",ROUND(((B142*C142)/'Bid'!$B$5),1))</f>
        <v/>
      </c>
    </row>
    <row r="143" spans="1:5" x14ac:dyDescent="0.25">
      <c r="B143" s="11"/>
      <c r="C143" s="11"/>
      <c r="D143" s="12" t="str">
        <f>IF($A143="","",ROUNDUP((((B143*C143)/'Bid'!$B$3)*(1+'Bid'!$B$4)),1))</f>
        <v/>
      </c>
      <c r="E143" s="12" t="str">
        <f>IF($A143="","",ROUND(((B143*C143)/'Bid'!$B$5),1))</f>
        <v/>
      </c>
    </row>
    <row r="144" spans="1:5" x14ac:dyDescent="0.25">
      <c r="B144" s="11"/>
      <c r="C144" s="11"/>
      <c r="D144" s="12" t="str">
        <f>IF($A144="","",ROUNDUP((((B144*C144)/'Bid'!$B$3)*(1+'Bid'!$B$4)),1))</f>
        <v/>
      </c>
      <c r="E144" s="12" t="str">
        <f>IF($A144="","",ROUND(((B144*C144)/'Bid'!$B$5),1))</f>
        <v/>
      </c>
    </row>
    <row r="145" spans="1:5" x14ac:dyDescent="0.25">
      <c r="B145" s="11"/>
      <c r="C145" s="11"/>
      <c r="D145" s="12" t="str">
        <f>IF($A145="","",ROUNDUP((((B145*C145)/'Bid'!$B$3)*(1+'Bid'!$B$4)),1))</f>
        <v/>
      </c>
      <c r="E145" s="12" t="str">
        <f>IF($A145="","",ROUND(((B145*C145)/'Bid'!$B$5),1))</f>
        <v/>
      </c>
    </row>
    <row r="146" spans="1:5" x14ac:dyDescent="0.25">
      <c r="B146" s="11"/>
      <c r="C146" s="11"/>
      <c r="D146" s="12" t="str">
        <f>IF($A146="","",ROUNDUP((((B146*C146)/'Bid'!$B$3)*(1+'Bid'!$B$4)),1))</f>
        <v/>
      </c>
      <c r="E146" s="12" t="str">
        <f>IF($A146="","",ROUND(((B146*C146)/'Bid'!$B$5),1))</f>
        <v/>
      </c>
    </row>
    <row r="147" spans="1:5" x14ac:dyDescent="0.25">
      <c r="B147" s="11"/>
      <c r="C147" s="11"/>
      <c r="D147" s="12" t="str">
        <f>IF($A147="","",ROUNDUP((((B147*C147)/'Bid'!$B$3)*(1+'Bid'!$B$4)),1))</f>
        <v/>
      </c>
      <c r="E147" s="12" t="str">
        <f>IF($A147="","",ROUND(((B147*C147)/'Bid'!$B$5),1))</f>
        <v/>
      </c>
    </row>
    <row r="148" spans="1:5" x14ac:dyDescent="0.25">
      <c r="B148" s="11"/>
      <c r="C148" s="11"/>
      <c r="D148" s="12" t="str">
        <f>IF($A148="","",ROUNDUP((((B148*C148)/'Bid'!$B$3)*(1+'Bid'!$B$4)),1))</f>
        <v/>
      </c>
      <c r="E148" s="12" t="str">
        <f>IF($A148="","",ROUND(((B148*C148)/'Bid'!$B$5),1))</f>
        <v/>
      </c>
    </row>
    <row r="149" spans="1:5" x14ac:dyDescent="0.25">
      <c r="B149" s="11"/>
      <c r="C149" s="11"/>
      <c r="D149" s="12" t="str">
        <f>IF($A149="","",ROUNDUP((((B149*C149)/'Bid'!$B$3)*(1+'Bid'!$B$4)),1))</f>
        <v/>
      </c>
      <c r="E149" s="12" t="str">
        <f>IF($A149="","",ROUND(((B149*C149)/'Bid'!$B$5),1))</f>
        <v/>
      </c>
    </row>
    <row r="150" spans="1:5" x14ac:dyDescent="0.25">
      <c r="B150" s="11"/>
      <c r="C150" s="11"/>
      <c r="D150" s="12" t="str">
        <f>IF($A150="","",ROUNDUP((((B150*C150)/'Bid'!$B$3)*(1+'Bid'!$B$4)),1))</f>
        <v/>
      </c>
      <c r="E150" s="12" t="str">
        <f>IF($A150="","",ROUND(((B150*C150)/'Bid'!$B$5),1))</f>
        <v/>
      </c>
    </row>
    <row r="151" spans="1:5" x14ac:dyDescent="0.25">
      <c r="B151" s="11"/>
      <c r="C151" s="11"/>
      <c r="D151" s="12" t="str">
        <f>IF($A151="","",ROUNDUP((((B151*C151)/'Bid'!$B$3)*(1+'Bid'!$B$4)),1))</f>
        <v/>
      </c>
      <c r="E151" s="12" t="str">
        <f>IF($A151="","",ROUND(((B151*C151)/'Bid'!$B$5),1))</f>
        <v/>
      </c>
    </row>
    <row r="152" spans="1:5" x14ac:dyDescent="0.25">
      <c r="B152" s="11"/>
      <c r="C152" s="11"/>
      <c r="D152" s="12" t="str">
        <f>IF($A152="","",ROUNDUP((((B152*C152)/'Bid'!$B$3)*(1+'Bid'!$B$4)),1))</f>
        <v/>
      </c>
      <c r="E152" s="12" t="str">
        <f>IF($A152="","",ROUND(((B152*C152)/'Bid'!$B$5),1))</f>
        <v/>
      </c>
    </row>
    <row r="153" spans="1:5" x14ac:dyDescent="0.25">
      <c r="B153" s="11"/>
      <c r="C153" s="11"/>
      <c r="D153" s="12" t="str">
        <f>IF($A153="","",ROUNDUP((((B153*C153)/'Bid'!$B$3)*(1+'Bid'!$B$4)),1))</f>
        <v/>
      </c>
      <c r="E153" s="12" t="str">
        <f>IF($A153="","",ROUND(((B153*C153)/'Bid'!$B$5),1))</f>
        <v/>
      </c>
    </row>
    <row r="154" spans="1:5" x14ac:dyDescent="0.25">
      <c r="B154" s="11"/>
      <c r="C154" s="11"/>
      <c r="D154" s="12" t="str">
        <f>IF($A154="","",ROUNDUP((((B154*C154)/'Bid'!$B$3)*(1+'Bid'!$B$4)),1))</f>
        <v/>
      </c>
      <c r="E154" s="12" t="str">
        <f>IF($A154="","",ROUND(((B154*C154)/'Bid'!$B$5),1))</f>
        <v/>
      </c>
    </row>
    <row r="155" spans="1:5" x14ac:dyDescent="0.25">
      <c r="B155" s="11"/>
      <c r="C155" s="11"/>
      <c r="D155" s="12" t="str">
        <f>IF($A155="","",ROUNDUP((((B155*C155)/'Bid'!$B$3)*(1+'Bid'!$B$4)),1))</f>
        <v/>
      </c>
      <c r="E155" s="12" t="str">
        <f>IF($A155="","",ROUND(((B155*C155)/'Bid'!$B$5),1))</f>
        <v/>
      </c>
    </row>
    <row r="156" spans="1:5" x14ac:dyDescent="0.25">
      <c r="B156" s="11"/>
      <c r="C156" s="11"/>
      <c r="D156" s="12" t="str">
        <f>IF($A156="","",ROUNDUP((((B156*C156)/'Bid'!$B$3)*(1+'Bid'!$B$4)),1))</f>
        <v/>
      </c>
      <c r="E156" s="12" t="str">
        <f>IF($A156="","",ROUND(((B156*C156)/'Bid'!$B$5),1))</f>
        <v/>
      </c>
    </row>
    <row r="157" spans="1:5" x14ac:dyDescent="0.25">
      <c r="B157" s="11"/>
      <c r="C157" s="11"/>
      <c r="D157" s="12" t="str">
        <f>IF($A157="","",ROUNDUP((((B157*C157)/'Bid'!$B$3)*(1+'Bid'!$B$4)),1))</f>
        <v/>
      </c>
      <c r="E157" s="12" t="str">
        <f>IF($A157="","",ROUND(((B157*C157)/'Bid'!$B$5),1))</f>
        <v/>
      </c>
    </row>
    <row r="158" spans="1:5" x14ac:dyDescent="0.25">
      <c r="B158" s="11"/>
      <c r="C158" s="11"/>
      <c r="D158" s="12" t="str">
        <f>IF($A158="","",ROUNDUP((((B158*C158)/'Bid'!$B$3)*(1+'Bid'!$B$4)),1))</f>
        <v/>
      </c>
      <c r="E158" s="12" t="str">
        <f>IF($A158="","",ROUND(((B158*C158)/'Bid'!$B$5),1))</f>
        <v/>
      </c>
    </row>
    <row r="159" spans="1:5" x14ac:dyDescent="0.25">
      <c r="B159" s="11"/>
      <c r="C159" s="11"/>
      <c r="D159" s="12" t="str">
        <f>IF($A159="","",ROUNDUP((((B159*C159)/'Bid'!$B$3)*(1+'Bid'!$B$4)),1))</f>
        <v/>
      </c>
      <c r="E159" s="12" t="str">
        <f>IF($A159="","",ROUND(((B159*C159)/'Bid'!$B$5),1))</f>
        <v/>
      </c>
    </row>
    <row r="160" spans="1:5" x14ac:dyDescent="0.25">
      <c r="B160" s="11"/>
      <c r="C160" s="11"/>
      <c r="D160" s="12" t="str">
        <f>IF($A160="","",ROUNDUP((((B160*C160)/'Bid'!$B$3)*(1+'Bid'!$B$4)),1))</f>
        <v/>
      </c>
      <c r="E160" s="12" t="str">
        <f>IF($A160="","",ROUND(((B160*C160)/'Bid'!$B$5),1))</f>
        <v/>
      </c>
    </row>
    <row r="161" spans="1:5" x14ac:dyDescent="0.25">
      <c r="B161" s="11"/>
      <c r="C161" s="11"/>
      <c r="D161" s="12" t="str">
        <f>IF($A161="","",ROUNDUP((((B161*C161)/'Bid'!$B$3)*(1+'Bid'!$B$4)),1))</f>
        <v/>
      </c>
      <c r="E161" s="12" t="str">
        <f>IF($A161="","",ROUND(((B161*C161)/'Bid'!$B$5),1))</f>
        <v/>
      </c>
    </row>
    <row r="162" spans="1:5" x14ac:dyDescent="0.25">
      <c r="B162" s="11"/>
      <c r="C162" s="11"/>
      <c r="D162" s="12" t="str">
        <f>IF($A162="","",ROUNDUP((((B162*C162)/'Bid'!$B$3)*(1+'Bid'!$B$4)),1))</f>
        <v/>
      </c>
      <c r="E162" s="12" t="str">
        <f>IF($A162="","",ROUND(((B162*C162)/'Bid'!$B$5),1))</f>
        <v/>
      </c>
    </row>
    <row r="163" spans="1:5" x14ac:dyDescent="0.25">
      <c r="B163" s="11"/>
      <c r="C163" s="11"/>
      <c r="D163" s="12" t="str">
        <f>IF($A163="","",ROUNDUP((((B163*C163)/'Bid'!$B$3)*(1+'Bid'!$B$4)),1))</f>
        <v/>
      </c>
      <c r="E163" s="12" t="str">
        <f>IF($A163="","",ROUND(((B163*C163)/'Bid'!$B$5),1))</f>
        <v/>
      </c>
    </row>
    <row r="164" spans="1:5" x14ac:dyDescent="0.25">
      <c r="B164" s="11"/>
      <c r="C164" s="11"/>
      <c r="D164" s="12" t="str">
        <f>IF($A164="","",ROUNDUP((((B164*C164)/'Bid'!$B$3)*(1+'Bid'!$B$4)),1))</f>
        <v/>
      </c>
      <c r="E164" s="12" t="str">
        <f>IF($A164="","",ROUND(((B164*C164)/'Bid'!$B$5),1))</f>
        <v/>
      </c>
    </row>
    <row r="165" spans="1:5" x14ac:dyDescent="0.25">
      <c r="B165" s="11"/>
      <c r="C165" s="11"/>
      <c r="D165" s="12" t="str">
        <f>IF($A165="","",ROUNDUP((((B165*C165)/'Bid'!$B$3)*(1+'Bid'!$B$4)),1))</f>
        <v/>
      </c>
      <c r="E165" s="12" t="str">
        <f>IF($A165="","",ROUND(((B165*C165)/'Bid'!$B$5),1))</f>
        <v/>
      </c>
    </row>
    <row r="166" spans="1:5" x14ac:dyDescent="0.25">
      <c r="B166" s="11"/>
      <c r="C166" s="11"/>
      <c r="D166" s="12" t="str">
        <f>IF($A166="","",ROUNDUP((((B166*C166)/'Bid'!$B$3)*(1+'Bid'!$B$4)),1))</f>
        <v/>
      </c>
      <c r="E166" s="12" t="str">
        <f>IF($A166="","",ROUND(((B166*C166)/'Bid'!$B$5),1))</f>
        <v/>
      </c>
    </row>
    <row r="167" spans="1:5" x14ac:dyDescent="0.25">
      <c r="B167" s="11"/>
      <c r="C167" s="11"/>
      <c r="D167" s="12" t="str">
        <f>IF($A167="","",ROUNDUP((((B167*C167)/'Bid'!$B$3)*(1+'Bid'!$B$4)),1))</f>
        <v/>
      </c>
      <c r="E167" s="12" t="str">
        <f>IF($A167="","",ROUND(((B167*C167)/'Bid'!$B$5),1))</f>
        <v/>
      </c>
    </row>
    <row r="168" spans="1:5" x14ac:dyDescent="0.25">
      <c r="B168" s="11"/>
      <c r="C168" s="11"/>
      <c r="D168" s="12" t="str">
        <f>IF($A168="","",ROUNDUP((((B168*C168)/'Bid'!$B$3)*(1+'Bid'!$B$4)),1))</f>
        <v/>
      </c>
      <c r="E168" s="12" t="str">
        <f>IF($A168="","",ROUND(((B168*C168)/'Bid'!$B$5),1))</f>
        <v/>
      </c>
    </row>
    <row r="169" spans="1:5" x14ac:dyDescent="0.25">
      <c r="B169" s="11"/>
      <c r="C169" s="11"/>
      <c r="D169" s="12" t="str">
        <f>IF($A169="","",ROUNDUP((((B169*C169)/'Bid'!$B$3)*(1+'Bid'!$B$4)),1))</f>
        <v/>
      </c>
      <c r="E169" s="12" t="str">
        <f>IF($A169="","",ROUND(((B169*C169)/'Bid'!$B$5),1))</f>
        <v/>
      </c>
    </row>
    <row r="170" spans="1:5" x14ac:dyDescent="0.25">
      <c r="B170" s="11"/>
      <c r="C170" s="11"/>
      <c r="D170" s="12" t="str">
        <f>IF($A170="","",ROUNDUP((((B170*C170)/'Bid'!$B$3)*(1+'Bid'!$B$4)),1))</f>
        <v/>
      </c>
      <c r="E170" s="12" t="str">
        <f>IF($A170="","",ROUND(((B170*C170)/'Bid'!$B$5),1))</f>
        <v/>
      </c>
    </row>
    <row r="171" spans="1:5" x14ac:dyDescent="0.25">
      <c r="B171" s="11"/>
      <c r="C171" s="11"/>
      <c r="D171" s="12" t="str">
        <f>IF($A171="","",ROUNDUP((((B171*C171)/'Bid'!$B$3)*(1+'Bid'!$B$4)),1))</f>
        <v/>
      </c>
      <c r="E171" s="12" t="str">
        <f>IF($A171="","",ROUND(((B171*C171)/'Bid'!$B$5),1))</f>
        <v/>
      </c>
    </row>
    <row r="172" spans="1:5" x14ac:dyDescent="0.25">
      <c r="B172" s="11"/>
      <c r="C172" s="11"/>
      <c r="D172" s="12" t="str">
        <f>IF($A172="","",ROUNDUP((((B172*C172)/'Bid'!$B$3)*(1+'Bid'!$B$4)),1))</f>
        <v/>
      </c>
      <c r="E172" s="12" t="str">
        <f>IF($A172="","",ROUND(((B172*C172)/'Bid'!$B$5),1))</f>
        <v/>
      </c>
    </row>
    <row r="173" spans="1:5" x14ac:dyDescent="0.25">
      <c r="B173" s="11"/>
      <c r="C173" s="11"/>
      <c r="D173" s="12" t="str">
        <f>IF($A173="","",ROUNDUP((((B173*C173)/'Bid'!$B$3)*(1+'Bid'!$B$4)),1))</f>
        <v/>
      </c>
      <c r="E173" s="12" t="str">
        <f>IF($A173="","",ROUND(((B173*C173)/'Bid'!$B$5),1))</f>
        <v/>
      </c>
    </row>
    <row r="174" spans="1:5" x14ac:dyDescent="0.25">
      <c r="B174" s="11"/>
      <c r="C174" s="11"/>
      <c r="D174" s="12" t="str">
        <f>IF($A174="","",ROUNDUP((((B174*C174)/'Bid'!$B$3)*(1+'Bid'!$B$4)),1))</f>
        <v/>
      </c>
      <c r="E174" s="12" t="str">
        <f>IF($A174="","",ROUND(((B174*C174)/'Bid'!$B$5),1))</f>
        <v/>
      </c>
    </row>
    <row r="175" spans="1:5" x14ac:dyDescent="0.25">
      <c r="B175" s="11"/>
      <c r="C175" s="11"/>
      <c r="D175" s="12" t="str">
        <f>IF($A175="","",ROUNDUP((((B175*C175)/'Bid'!$B$3)*(1+'Bid'!$B$4)),1))</f>
        <v/>
      </c>
      <c r="E175" s="12" t="str">
        <f>IF($A175="","",ROUND(((B175*C175)/'Bid'!$B$5),1))</f>
        <v/>
      </c>
    </row>
    <row r="176" spans="1:5" x14ac:dyDescent="0.25">
      <c r="B176" s="11"/>
      <c r="C176" s="11"/>
      <c r="D176" s="12" t="str">
        <f>IF($A176="","",ROUNDUP((((B176*C176)/'Bid'!$B$3)*(1+'Bid'!$B$4)),1))</f>
        <v/>
      </c>
      <c r="E176" s="12" t="str">
        <f>IF($A176="","",ROUND(((B176*C176)/'Bid'!$B$5),1))</f>
        <v/>
      </c>
    </row>
    <row r="177" spans="1:5" x14ac:dyDescent="0.25">
      <c r="B177" s="11"/>
      <c r="C177" s="11"/>
      <c r="D177" s="12" t="str">
        <f>IF($A177="","",ROUNDUP((((B177*C177)/'Bid'!$B$3)*(1+'Bid'!$B$4)),1))</f>
        <v/>
      </c>
      <c r="E177" s="12" t="str">
        <f>IF($A177="","",ROUND(((B177*C177)/'Bid'!$B$5),1))</f>
        <v/>
      </c>
    </row>
    <row r="178" spans="1:5" x14ac:dyDescent="0.25">
      <c r="B178" s="11"/>
      <c r="C178" s="11"/>
      <c r="D178" s="12" t="str">
        <f>IF($A178="","",ROUNDUP((((B178*C178)/'Bid'!$B$3)*(1+'Bid'!$B$4)),1))</f>
        <v/>
      </c>
      <c r="E178" s="12" t="str">
        <f>IF($A178="","",ROUND(((B178*C178)/'Bid'!$B$5),1))</f>
        <v/>
      </c>
    </row>
    <row r="179" spans="1:5" x14ac:dyDescent="0.25">
      <c r="B179" s="11"/>
      <c r="C179" s="11"/>
      <c r="D179" s="12" t="str">
        <f>IF($A179="","",ROUNDUP((((B179*C179)/'Bid'!$B$3)*(1+'Bid'!$B$4)),1))</f>
        <v/>
      </c>
      <c r="E179" s="12" t="str">
        <f>IF($A179="","",ROUND(((B179*C179)/'Bid'!$B$5),1))</f>
        <v/>
      </c>
    </row>
    <row r="180" spans="1:5" x14ac:dyDescent="0.25">
      <c r="B180" s="11"/>
      <c r="C180" s="11"/>
      <c r="D180" s="12" t="str">
        <f>IF($A180="","",ROUNDUP((((B180*C180)/'Bid'!$B$3)*(1+'Bid'!$B$4)),1))</f>
        <v/>
      </c>
      <c r="E180" s="12" t="str">
        <f>IF($A180="","",ROUND(((B180*C180)/'Bid'!$B$5),1))</f>
        <v/>
      </c>
    </row>
    <row r="181" spans="1:5" x14ac:dyDescent="0.25">
      <c r="B181" s="11"/>
      <c r="C181" s="11"/>
      <c r="D181" s="12" t="str">
        <f>IF($A181="","",ROUNDUP((((B181*C181)/'Bid'!$B$3)*(1+'Bid'!$B$4)),1))</f>
        <v/>
      </c>
      <c r="E181" s="12" t="str">
        <f>IF($A181="","",ROUND(((B181*C181)/'Bid'!$B$5),1))</f>
        <v/>
      </c>
    </row>
    <row r="182" spans="1:5" x14ac:dyDescent="0.25">
      <c r="B182" s="11"/>
      <c r="C182" s="11"/>
      <c r="D182" s="12" t="str">
        <f>IF($A182="","",ROUNDUP((((B182*C182)/'Bid'!$B$3)*(1+'Bid'!$B$4)),1))</f>
        <v/>
      </c>
      <c r="E182" s="12" t="str">
        <f>IF($A182="","",ROUND(((B182*C182)/'Bid'!$B$5),1))</f>
        <v/>
      </c>
    </row>
    <row r="183" spans="1:5" x14ac:dyDescent="0.25">
      <c r="B183" s="11"/>
      <c r="C183" s="11"/>
      <c r="D183" s="12" t="str">
        <f>IF($A183="","",ROUNDUP((((B183*C183)/'Bid'!$B$3)*(1+'Bid'!$B$4)),1))</f>
        <v/>
      </c>
      <c r="E183" s="12" t="str">
        <f>IF($A183="","",ROUND(((B183*C183)/'Bid'!$B$5),1))</f>
        <v/>
      </c>
    </row>
    <row r="184" spans="1:5" x14ac:dyDescent="0.25">
      <c r="B184" s="11"/>
      <c r="C184" s="11"/>
      <c r="D184" s="12" t="str">
        <f>IF($A184="","",ROUNDUP((((B184*C184)/'Bid'!$B$3)*(1+'Bid'!$B$4)),1))</f>
        <v/>
      </c>
      <c r="E184" s="12" t="str">
        <f>IF($A184="","",ROUND(((B184*C184)/'Bid'!$B$5),1))</f>
        <v/>
      </c>
    </row>
    <row r="185" spans="1:5" x14ac:dyDescent="0.25">
      <c r="B185" s="11"/>
      <c r="C185" s="11"/>
      <c r="D185" s="12" t="str">
        <f>IF($A185="","",ROUNDUP((((B185*C185)/'Bid'!$B$3)*(1+'Bid'!$B$4)),1))</f>
        <v/>
      </c>
      <c r="E185" s="12" t="str">
        <f>IF($A185="","",ROUND(((B185*C185)/'Bid'!$B$5),1))</f>
        <v/>
      </c>
    </row>
    <row r="186" spans="1:5" x14ac:dyDescent="0.25">
      <c r="B186" s="11"/>
      <c r="C186" s="11"/>
      <c r="D186" s="12" t="str">
        <f>IF($A186="","",ROUNDUP((((B186*C186)/'Bid'!$B$3)*(1+'Bid'!$B$4)),1))</f>
        <v/>
      </c>
      <c r="E186" s="12" t="str">
        <f>IF($A186="","",ROUND(((B186*C186)/'Bid'!$B$5),1))</f>
        <v/>
      </c>
    </row>
    <row r="187" spans="1:5" x14ac:dyDescent="0.25">
      <c r="B187" s="11"/>
      <c r="C187" s="11"/>
      <c r="D187" s="12" t="str">
        <f>IF($A187="","",ROUNDUP((((B187*C187)/'Bid'!$B$3)*(1+'Bid'!$B$4)),1))</f>
        <v/>
      </c>
      <c r="E187" s="12" t="str">
        <f>IF($A187="","",ROUND(((B187*C187)/'Bid'!$B$5),1))</f>
        <v/>
      </c>
    </row>
    <row r="188" spans="1:5" x14ac:dyDescent="0.25">
      <c r="B188" s="11"/>
      <c r="C188" s="11"/>
      <c r="D188" s="12" t="str">
        <f>IF($A188="","",ROUNDUP((((B188*C188)/'Bid'!$B$3)*(1+'Bid'!$B$4)),1))</f>
        <v/>
      </c>
      <c r="E188" s="12" t="str">
        <f>IF($A188="","",ROUND(((B188*C188)/'Bid'!$B$5),1))</f>
        <v/>
      </c>
    </row>
    <row r="189" spans="1:5" x14ac:dyDescent="0.25">
      <c r="B189" s="11"/>
      <c r="C189" s="11"/>
      <c r="D189" s="12" t="str">
        <f>IF($A189="","",ROUNDUP((((B189*C189)/'Bid'!$B$3)*(1+'Bid'!$B$4)),1))</f>
        <v/>
      </c>
      <c r="E189" s="12" t="str">
        <f>IF($A189="","",ROUND(((B189*C189)/'Bid'!$B$5),1))</f>
        <v/>
      </c>
    </row>
    <row r="190" spans="1:5" x14ac:dyDescent="0.25">
      <c r="B190" s="11"/>
      <c r="C190" s="11"/>
      <c r="D190" s="12" t="str">
        <f>IF($A190="","",ROUNDUP((((B190*C190)/'Bid'!$B$3)*(1+'Bid'!$B$4)),1))</f>
        <v/>
      </c>
      <c r="E190" s="12" t="str">
        <f>IF($A190="","",ROUND(((B190*C190)/'Bid'!$B$5),1))</f>
        <v/>
      </c>
    </row>
    <row r="191" spans="1:5" x14ac:dyDescent="0.25">
      <c r="B191" s="11"/>
      <c r="C191" s="11"/>
      <c r="D191" s="12" t="str">
        <f>IF($A191="","",ROUNDUP((((B191*C191)/'Bid'!$B$3)*(1+'Bid'!$B$4)),1))</f>
        <v/>
      </c>
      <c r="E191" s="12" t="str">
        <f>IF($A191="","",ROUND(((B191*C191)/'Bid'!$B$5),1))</f>
        <v/>
      </c>
    </row>
    <row r="192" spans="1:5" x14ac:dyDescent="0.25">
      <c r="B192" s="11"/>
      <c r="C192" s="11"/>
      <c r="D192" s="12" t="str">
        <f>IF($A192="","",ROUNDUP((((B192*C192)/'Bid'!$B$3)*(1+'Bid'!$B$4)),1))</f>
        <v/>
      </c>
      <c r="E192" s="12" t="str">
        <f>IF($A192="","",ROUND(((B192*C192)/'Bid'!$B$5),1))</f>
        <v/>
      </c>
    </row>
    <row r="193" spans="1:5" x14ac:dyDescent="0.25">
      <c r="B193" s="11"/>
      <c r="C193" s="11"/>
      <c r="D193" s="12" t="str">
        <f>IF($A193="","",ROUNDUP((((B193*C193)/'Bid'!$B$3)*(1+'Bid'!$B$4)),1))</f>
        <v/>
      </c>
      <c r="E193" s="12" t="str">
        <f>IF($A193="","",ROUND(((B193*C193)/'Bid'!$B$5),1))</f>
        <v/>
      </c>
    </row>
    <row r="194" spans="1:5" x14ac:dyDescent="0.25">
      <c r="B194" s="11"/>
      <c r="C194" s="11"/>
      <c r="D194" s="12" t="str">
        <f>IF($A194="","",ROUNDUP((((B194*C194)/'Bid'!$B$3)*(1+'Bid'!$B$4)),1))</f>
        <v/>
      </c>
      <c r="E194" s="12" t="str">
        <f>IF($A194="","",ROUND(((B194*C194)/'Bid'!$B$5),1))</f>
        <v/>
      </c>
    </row>
    <row r="195" spans="1:5" x14ac:dyDescent="0.25">
      <c r="B195" s="11"/>
      <c r="C195" s="11"/>
      <c r="D195" s="12" t="str">
        <f>IF($A195="","",ROUNDUP((((B195*C195)/'Bid'!$B$3)*(1+'Bid'!$B$4)),1))</f>
        <v/>
      </c>
      <c r="E195" s="12" t="str">
        <f>IF($A195="","",ROUND(((B195*C195)/'Bid'!$B$5),1))</f>
        <v/>
      </c>
    </row>
    <row r="196" spans="1:5" x14ac:dyDescent="0.25">
      <c r="B196" s="11"/>
      <c r="C196" s="11"/>
      <c r="D196" s="12" t="str">
        <f>IF($A196="","",ROUNDUP((((B196*C196)/'Bid'!$B$3)*(1+'Bid'!$B$4)),1))</f>
        <v/>
      </c>
      <c r="E196" s="12" t="str">
        <f>IF($A196="","",ROUND(((B196*C196)/'Bid'!$B$5),1))</f>
        <v/>
      </c>
    </row>
    <row r="197" spans="1:5" x14ac:dyDescent="0.25">
      <c r="B197" s="11"/>
      <c r="C197" s="11"/>
      <c r="D197" s="12" t="str">
        <f>IF($A197="","",ROUNDUP((((B197*C197)/'Bid'!$B$3)*(1+'Bid'!$B$4)),1))</f>
        <v/>
      </c>
      <c r="E197" s="12" t="str">
        <f>IF($A197="","",ROUND(((B197*C197)/'Bid'!$B$5),1))</f>
        <v/>
      </c>
    </row>
    <row r="198" spans="1:5" x14ac:dyDescent="0.25">
      <c r="B198" s="11"/>
      <c r="C198" s="11"/>
      <c r="D198" s="12" t="str">
        <f>IF($A198="","",ROUNDUP((((B198*C198)/'Bid'!$B$3)*(1+'Bid'!$B$4)),1))</f>
        <v/>
      </c>
      <c r="E198" s="12" t="str">
        <f>IF($A198="","",ROUND(((B198*C198)/'Bid'!$B$5),1))</f>
        <v/>
      </c>
    </row>
    <row r="199" spans="1:5" x14ac:dyDescent="0.25">
      <c r="B199" s="11"/>
      <c r="C199" s="11"/>
      <c r="D199" s="12" t="str">
        <f>IF($A199="","",ROUNDUP((((B199*C199)/'Bid'!$B$3)*(1+'Bid'!$B$4)),1))</f>
        <v/>
      </c>
      <c r="E199" s="12" t="str">
        <f>IF($A199="","",ROUND(((B199*C199)/'Bid'!$B$5),1))</f>
        <v/>
      </c>
    </row>
    <row r="200" spans="1:5" x14ac:dyDescent="0.25">
      <c r="B200" s="11"/>
      <c r="C200" s="11"/>
      <c r="D200" s="12" t="str">
        <f>IF($A200="","",ROUNDUP((((B200*C200)/'Bid'!$B$3)*(1+'Bid'!$B$4)),1))</f>
        <v/>
      </c>
      <c r="E200" s="12" t="str">
        <f>IF($A200="","",ROUND(((B200*C200)/'Bid'!$B$5),1))</f>
        <v/>
      </c>
    </row>
    <row r="201" spans="1:5" x14ac:dyDescent="0.25">
      <c r="B201" s="11"/>
      <c r="C201" s="11"/>
      <c r="D201" s="12" t="str">
        <f>IF($A201="","",ROUNDUP((((B201*C201)/'Bid'!$B$3)*(1+'Bid'!$B$4)),1))</f>
        <v/>
      </c>
      <c r="E201" s="12" t="str">
        <f>IF($A201="","",ROUND(((B201*C201)/'Bid'!$B$5),1))</f>
        <v/>
      </c>
    </row>
  </sheetData>
  <autoFilter ref="A1:E1"/>
  <dataValidations count="2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24</v>
      </c>
      <c r="B1" s="13" t="s">
        <v>25</v>
      </c>
      <c r="C1" s="13" t="s">
        <v>26</v>
      </c>
    </row>
    <row r="2" spans="1:3" x14ac:dyDescent="0.25">
      <c r="A2" s="14" t="s">
        <v>27</v>
      </c>
      <c r="B2" s="15"/>
      <c r="C2" s="15"/>
    </row>
    <row r="3" spans="1:3" x14ac:dyDescent="0.25">
      <c r="A3" t="s">
        <v>28</v>
      </c>
      <c r="B3" s="16">
        <v>350</v>
      </c>
      <c r="C3" s="17" t="s">
        <v>29</v>
      </c>
    </row>
    <row r="4" spans="1:2" x14ac:dyDescent="0.25">
      <c r="A4" t="s">
        <v>30</v>
      </c>
      <c r="B4" s="18">
        <v>0.1</v>
      </c>
    </row>
    <row r="5" spans="1:3" x14ac:dyDescent="0.25">
      <c r="A5" t="s">
        <v>31</v>
      </c>
      <c r="B5" s="16">
        <v>150</v>
      </c>
      <c r="C5" s="17" t="s">
        <v>32</v>
      </c>
    </row>
    <row r="6" spans="1:2" x14ac:dyDescent="0.25">
      <c r="A6" t="s">
        <v>33</v>
      </c>
      <c r="B6" s="19">
        <v>52</v>
      </c>
    </row>
    <row r="7" spans="1:3" x14ac:dyDescent="0.25">
      <c r="A7" t="s">
        <v>34</v>
      </c>
      <c r="B7" s="18">
        <v>0.15</v>
      </c>
      <c r="C7" s="17" t="s">
        <v>35</v>
      </c>
    </row>
    <row r="8" spans="1:2" x14ac:dyDescent="0.25">
      <c r="A8" t="s">
        <v>36</v>
      </c>
      <c r="B8" s="19">
        <v>45</v>
      </c>
    </row>
    <row r="9" spans="1:2" x14ac:dyDescent="0.25">
      <c r="A9" t="s">
        <v>37</v>
      </c>
      <c r="B9" s="18">
        <v>0.35</v>
      </c>
    </row>
    <row r="10" spans="1:3" x14ac:dyDescent="0.25">
      <c r="A10" s="14" t="s">
        <v>38</v>
      </c>
      <c r="B10" s="15"/>
      <c r="C10" s="15"/>
    </row>
    <row r="11" spans="1:2" x14ac:dyDescent="0.25">
      <c r="A11" t="s">
        <v>39</v>
      </c>
      <c r="B11" s="20">
        <f>ROUNDUP(SUM('Rooms'!$D$2:$D$201),0)</f>
        <v>13</v>
      </c>
    </row>
    <row r="12" spans="1:2" x14ac:dyDescent="0.25">
      <c r="A12" t="s">
        <v>40</v>
      </c>
      <c r="B12" s="21">
        <f>ROUND((('Bid'!$B$11*'Bid'!$B$6)*(1+'Bid'!$B$7)),2)</f>
        <v>777.4</v>
      </c>
    </row>
    <row r="13" spans="1:2" x14ac:dyDescent="0.25">
      <c r="A13" t="s">
        <v>17</v>
      </c>
      <c r="B13" s="20">
        <f>SUM('Rooms'!$E$2:$E$201)</f>
        <v>27</v>
      </c>
    </row>
    <row r="14" spans="1:2" x14ac:dyDescent="0.25">
      <c r="A14" t="s">
        <v>41</v>
      </c>
      <c r="B14" s="21">
        <f>('Bid'!$B$13*'Bid'!$B$8)</f>
        <v>1215</v>
      </c>
    </row>
    <row r="15" spans="1:2" x14ac:dyDescent="0.25">
      <c r="A15" t="s">
        <v>42</v>
      </c>
      <c r="B15" s="21">
        <f>CEILING((('Bid'!$B$12+'Bid'!$B$14)*(1+'Bid'!$B$9)),25)</f>
        <v>2700</v>
      </c>
    </row>
    <row r="16" spans="1:2" x14ac:dyDescent="0.25">
      <c r="A16" t="s">
        <v>43</v>
      </c>
      <c r="B16" s="22">
        <f>IFERROR(((('Bid'!$B$15-'Bid'!$B$12)-'Bid'!$B$14)/'Bid'!$B$15),0)</f>
        <v>0.262074074074074</v>
      </c>
    </row>
  </sheetData>
  <dataValidations count="1">
    <dataValidation type="decimal" operator="greaterThanOrEqual" allowBlank="1" showErrorMessage="1" errorTitle="Number expected" error="Enter a number." sqref="B3: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Rooms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