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<sst xmlns="http://schemas.openxmlformats.org/spreadsheetml/2006/main" count="62" uniqueCount="53">
  <si>
    <t>OT Appointment Tracker</t>
  </si>
  <si>
    <t>A free front-office appointment tracker for OT clinics: schedule visits by therapist and client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</si>
  <si>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</si>
  <si>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</si>
  <si>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client references; treatment notes and plans of care stay in your EMR.</t>
  </si>
  <si>
    <t>Double-booked flags overlapping sessions per therapist; track late cancels for your attendance policy.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</si>
  <si>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</si>
  <si>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</si>
  <si>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</si>
  <si>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</si>
  <si>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</si>
  <si>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</si>
  <si>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</si>
  <si>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</si>
  <si>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</si>
  <si>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</si>
  <si>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</si>
  <si>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 ref</t>
  </si>
  <si>
    <t>Service</t>
  </si>
  <si>
    <t>Therapist</t>
  </si>
  <si>
    <t>Status</t>
  </si>
  <si>
    <t>Price</t>
  </si>
  <si>
    <t>End</t>
  </si>
  <si>
    <t>Double-booked</t>
  </si>
  <si>
    <t>OT-2201</t>
  </si>
  <si>
    <t>Evaluation</t>
  </si>
  <si>
    <t>Kim, OTR/L</t>
  </si>
  <si>
    <t>Confirmed</t>
  </si>
  <si>
    <t>OT-2150</t>
  </si>
  <si>
    <t>Treatment 45 min</t>
  </si>
  <si>
    <t>OT-1988</t>
  </si>
  <si>
    <t>Booked</t>
  </si>
  <si>
    <t>OT-2077</t>
  </si>
  <si>
    <t>Treatment 60 min</t>
  </si>
  <si>
    <t>Lee, COTA</t>
  </si>
  <si>
    <t>OT-2110</t>
  </si>
  <si>
    <t>Home visit</t>
  </si>
  <si>
    <t>OT-2090</t>
  </si>
  <si>
    <t>Late cancel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</si>
  <si>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</si>
  <si>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</si>
  <si>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</si>
  <si>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</si>
  <si>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</si>
  <si>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</si>
  <si>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</si>
  <si>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</si>
  <si>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</si>
  <si>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Late cancel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</si>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</sst>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0.3333333333333333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0.375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0.375</v>
      </c>
      <c r="C3" s="13">
        <v>45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0.40625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0.3958333333333333</v>
      </c>
      <c r="C4" s="13">
        <v>45</v>
      </c>
      <c r="D4" t="s">
        <v>30</v>
      </c>
      <c r="E4" t="s">
        <v>29</v>
      </c>
      <c r="F4" t="s">
        <v>26</v>
      </c>
      <c r="G4" t="s">
        <v>31</v>
      </c>
      <c r="H4" s="14">
        <v>0</v>
      </c>
      <c r="I4" s="15">
        <f>IF($A4="","",(B4+(C4/1440)))</f>
        <v>0.4270833333333333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0.3333333333333333</v>
      </c>
      <c r="C5" s="13">
        <v>60</v>
      </c>
      <c r="D5" t="s">
        <v>32</v>
      </c>
      <c r="E5" t="s">
        <v>33</v>
      </c>
      <c r="F5" t="s">
        <v>34</v>
      </c>
      <c r="G5" t="s">
        <v>31</v>
      </c>
      <c r="H5" s="14">
        <v>0</v>
      </c>
      <c r="I5" s="15">
        <f>IF($A5="","",(B5+(C5/1440)))</f>
        <v>0.375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0.5416666666666666</v>
      </c>
      <c r="C6" s="13">
        <v>90</v>
      </c>
      <c r="D6" t="s">
        <v>35</v>
      </c>
      <c r="E6" t="s">
        <v>36</v>
      </c>
      <c r="F6" t="s">
        <v>34</v>
      </c>
      <c r="G6" t="s">
        <v>31</v>
      </c>
      <c r="H6" s="14">
        <v>0</v>
      </c>
      <c r="I6" s="15">
        <f>IF($A6="","",(B6+(C6/1440)))</f>
        <v>0.6041666666666666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0.625</v>
      </c>
      <c r="C7" s="13">
        <v>45</v>
      </c>
      <c r="D7" t="s">
        <v>37</v>
      </c>
      <c r="E7" t="s">
        <v>29</v>
      </c>
      <c r="F7" t="s">
        <v>26</v>
      </c>
      <c r="G7" t="s">
        <v>38</v>
      </c>
      <c r="H7" s="14">
        <v>0</v>
      </c>
      <c r="I7" s="15">
        <f>IF($A7="","",(B7+(C7/1440)))</f>
        <v>0.65625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Evaluation, Treatment 45 min, Treatment 60 min, Re-evaluation, Home visit" sqref="E2:E201">
      <formula1>"Evaluation,Treatment 45 min,Treatment 60 min,Re-evaluation,Home visit"</formula1>
    </dataValidation>
    <dataValidation type="list" allowBlank="1" showErrorMessage="1" errorTitle="Pick from the list" error="Choose one of: Booked, Confirmed, Completed, Late cancel, No-show, Cancelled" sqref="G2:G201">
      <formula1>"Booked,Confirmed,Completed,Late cancel,No-show,Cancelled"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39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2" x14ac:dyDescent="0.25">
      <c r="A3" t="s">
        <v>43</v>
      </c>
      <c r="B3" s="20">
        <f>COUNTA('Appointments'!$A$2:$A$201)</f>
        <v>6</v>
      </c>
    </row>
    <row r="4" spans="1:3" x14ac:dyDescent="0.25">
      <c r="A4" s="18" t="s">
        <v>44</v>
      </c>
      <c r="B4" s="19"/>
      <c r="C4" s="19"/>
    </row>
    <row r="5" spans="1:2" x14ac:dyDescent="0.25">
      <c r="A5" t="s">
        <v>45</v>
      </c>
      <c r="B5" s="20">
        <f>COUNTIF('Appointments'!$G$2:$G$201,"Booked")</f>
        <v>3</v>
      </c>
    </row>
    <row r="6" spans="1:2" x14ac:dyDescent="0.25">
      <c r="A6" t="s">
        <v>46</v>
      </c>
      <c r="B6" s="20">
        <f>COUNTIF('Appointments'!$G$2:$G$201,"Confirmed")</f>
        <v>2</v>
      </c>
    </row>
    <row r="7" spans="1:2" x14ac:dyDescent="0.25">
      <c r="A7" t="s">
        <v>47</v>
      </c>
      <c r="B7" s="20">
        <f>COUNTIF('Appointments'!$G$2:$G$201,"Completed")</f>
        <v>0</v>
      </c>
    </row>
    <row r="8" spans="1:2" x14ac:dyDescent="0.25">
      <c r="A8" t="s">
        <v>48</v>
      </c>
      <c r="B8" s="20">
        <f>COUNTIF('Appointments'!$G$2:$G$201,"Late cancel")</f>
        <v>1</v>
      </c>
    </row>
    <row r="9" spans="1:2" x14ac:dyDescent="0.25">
      <c r="A9" t="s">
        <v>49</v>
      </c>
      <c r="B9" s="20">
        <f>COUNTIF('Appointments'!$G$2:$G$201,"No-show")</f>
        <v>0</v>
      </c>
    </row>
    <row r="10" spans="1:2" x14ac:dyDescent="0.25">
      <c r="A10" t="s">
        <v>50</v>
      </c>
      <c r="B10" s="20">
        <f>COUNTIF('Appointments'!$G$2:$G$201,"Cancelled")</f>
        <v>0</v>
      </c>
    </row>
    <row r="11" spans="1:3" x14ac:dyDescent="0.25">
      <c r="A11" s="18" t="s">
        <v>51</v>
      </c>
      <c r="B11" s="19"/>
      <c r="C11" s="19"/>
    </row>
    <row r="12" spans="1:2" x14ac:dyDescent="0.25">
      <c r="A12" t="s">
        <v>52</v>
      </c>
      <c r="B12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