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ster" state="visible" r:id="rId5"/>
    <sheet sheetId="3" name="Ratios" state="visible" r:id="rId6"/>
  </sheets>
  <calcPr calcId="171027" fullCalcOnLoad="1"/>
</workbook>
</file>

<file path=xl/sharedStrings.xml><?xml version="1.0" encoding="utf-8"?>
<sst xmlns="http://schemas.openxmlformats.org/spreadsheetml/2006/main" count="58" uniqueCount="51">
  <si>
    <t>Class Roster</t>
  </si>
  <si>
    <t>A free class roster for Montessori and preschools: group students by classroom, balance ages and ratios in Google Sheets or Excel.</t>
  </si>
  <si>
    <t>Quick start</t>
  </si>
  <si>
    <t>Open the Roster tab and replace the sample rows with your own — one row per entry. Formulas fill in automatically for new rows.</t>
  </si>
  <si>
    <t>Group students by classroom; Children per adult checks each room against your staffing.</t>
  </si>
  <si>
    <t>Set ratios from your state licensing rules and accreditation standards; keep health plans in the office file.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</si>
  <si>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</si>
  <si>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</si>
  <si>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</si>
  <si>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</si>
  <si>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</si>
  <si>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</si>
  <si>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</si>
  <si>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</si>
  <si>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Birth date</t>
  </si>
  <si>
    <t>Classroom</t>
  </si>
  <si>
    <t>Guide</t>
  </si>
  <si>
    <t>Schedule</t>
  </si>
  <si>
    <t>Notes (allergy / plan on file)</t>
  </si>
  <si>
    <t>Age (years)</t>
  </si>
  <si>
    <t>Room count</t>
  </si>
  <si>
    <t>Children per adult</t>
  </si>
  <si>
    <t>Ava M.</t>
  </si>
  <si>
    <t>Toddler (Willow)</t>
  </si>
  <si>
    <t>Ms. Ruth</t>
  </si>
  <si>
    <t>Full day</t>
  </si>
  <si>
    <t>Leo K.</t>
  </si>
  <si>
    <t>Half day</t>
  </si>
  <si>
    <t>Mia T.</t>
  </si>
  <si>
    <t>Primary (Oak)</t>
  </si>
  <si>
    <t>Ms. Ana</t>
  </si>
  <si>
    <t>Peanut allergy: plan on file</t>
  </si>
  <si>
    <t>Noah P.</t>
  </si>
  <si>
    <t>Extended day</t>
  </si>
  <si>
    <t>Zoe R.</t>
  </si>
  <si>
    <t>Primary (Maple)</t>
  </si>
  <si>
    <t>Mr. Lee</t>
  </si>
  <si>
    <t>Eli S.</t>
  </si>
  <si>
    <t>Lower Elementary (Cedar)</t>
  </si>
  <si>
    <t>Ms. Priya</t>
  </si>
  <si>
    <t>Item</t>
  </si>
  <si>
    <t>Value</t>
  </si>
  <si>
    <t>Notes</t>
  </si>
  <si>
    <t>Staffing</t>
  </si>
  <si>
    <t>Adults per toddler room</t>
  </si>
  <si>
    <t>Guide plus assistant.</t>
  </si>
  <si>
    <t>Adults per primary room</t>
  </si>
  <si>
    <t>Enrollment</t>
  </si>
  <si>
    <t>Students</t>
  </si>
  <si>
    <t>Primary (Oak) students</t>
  </si>
  <si>
    <t>Toddler (Willow)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</si>
</sst>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6" customWidth="1"/>
    <col min="4" max="4" width="24" customWidth="1"/>
    <col min="5" max="5" width="16" customWidth="1"/>
    <col min="6" max="6" width="33" customWidth="1"/>
    <col min="7" max="7" width="14" customWidth="1"/>
    <col min="8" max="8" width="13" customWidth="1"/>
    <col min="9" max="9" width="21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45395</v>
      </c>
      <c r="C2" t="s">
        <v>23</v>
      </c>
      <c r="D2" t="s">
        <v>24</v>
      </c>
      <c r="E2" t="s">
        <v>25</v>
      </c>
      <c r="G2" s="12">
        <f>IF($A2="","",ROUND(((TODAY()-B2)/365.25),1))</f>
        <v>2.5</v>
      </c>
      <c r="H2" s="12">
        <f>IF($A2="","",COUNTIF('Roster'!$C$2:$C$201,C2))</f>
        <v>2</v>
      </c>
      <c r="I2" s="12">
        <f>IF($A2="","",IFERROR(ROUND((H2/IF((C2="Toddler (Willow)"),'Ratios'!$B$3,'Ratios'!$B$4)),1),0))</f>
        <v>1</v>
      </c>
    </row>
    <row r="3" spans="1:9" x14ac:dyDescent="0.25">
      <c r="A3" t="s">
        <v>26</v>
      </c>
      <c r="B3" s="11">
        <v>45456</v>
      </c>
      <c r="C3" t="s">
        <v>23</v>
      </c>
      <c r="D3" t="s">
        <v>24</v>
      </c>
      <c r="E3" t="s">
        <v>27</v>
      </c>
      <c r="G3" s="12">
        <f>IF($A3="","",ROUND(((TODAY()-B3)/365.25),1))</f>
        <v>2.3</v>
      </c>
      <c r="H3" s="12">
        <f>IF($A3="","",COUNTIF('Roster'!$C$2:$C$201,C3))</f>
        <v>2</v>
      </c>
      <c r="I3" s="12">
        <f>IF($A3="","",IFERROR(ROUND((H3/IF((C3="Toddler (Willow)"),'Ratios'!$B$3,'Ratios'!$B$4)),1),0))</f>
        <v>1</v>
      </c>
    </row>
    <row r="4" spans="1:9" x14ac:dyDescent="0.25">
      <c r="A4" t="s">
        <v>28</v>
      </c>
      <c r="B4" s="11">
        <v>44786</v>
      </c>
      <c r="C4" t="s">
        <v>29</v>
      </c>
      <c r="D4" t="s">
        <v>30</v>
      </c>
      <c r="E4" t="s">
        <v>25</v>
      </c>
      <c r="F4" t="s">
        <v>31</v>
      </c>
      <c r="G4" s="12">
        <f>IF($A4="","",ROUND(((TODAY()-B4)/365.25),1))</f>
        <v>4.2</v>
      </c>
      <c r="H4" s="12">
        <f>IF($A4="","",COUNTIF('Roster'!$C$2:$C$201,C4))</f>
        <v>2</v>
      </c>
      <c r="I4" s="12">
        <f>IF($A4="","",IFERROR(ROUND((H4/IF((C4="Toddler (Willow)"),'Ratios'!$B$3,'Ratios'!$B$4)),1),0))</f>
        <v>1</v>
      </c>
    </row>
    <row r="5" spans="1:9" x14ac:dyDescent="0.25">
      <c r="A5" t="s">
        <v>32</v>
      </c>
      <c r="B5" s="11">
        <v>44421</v>
      </c>
      <c r="C5" t="s">
        <v>29</v>
      </c>
      <c r="D5" t="s">
        <v>30</v>
      </c>
      <c r="E5" t="s">
        <v>33</v>
      </c>
      <c r="G5" s="12">
        <f>IF($A5="","",ROUND(((TODAY()-B5)/365.25),1))</f>
        <v>5.2</v>
      </c>
      <c r="H5" s="12">
        <f>IF($A5="","",COUNTIF('Roster'!$C$2:$C$201,C5))</f>
        <v>2</v>
      </c>
      <c r="I5" s="12">
        <f>IF($A5="","",IFERROR(ROUND((H5/IF((C5="Toddler (Willow)"),'Ratios'!$B$3,'Ratios'!$B$4)),1),0))</f>
        <v>1</v>
      </c>
    </row>
    <row r="6" spans="1:9" x14ac:dyDescent="0.25">
      <c r="A6" t="s">
        <v>34</v>
      </c>
      <c r="B6" s="11">
        <v>44970</v>
      </c>
      <c r="C6" t="s">
        <v>35</v>
      </c>
      <c r="D6" t="s">
        <v>36</v>
      </c>
      <c r="E6" t="s">
        <v>27</v>
      </c>
      <c r="G6" s="12">
        <f>IF($A6="","",ROUND(((TODAY()-B6)/365.25),1))</f>
        <v>3.7</v>
      </c>
      <c r="H6" s="12">
        <f>IF($A6="","",COUNTIF('Roster'!$C$2:$C$201,C6))</f>
        <v>1</v>
      </c>
      <c r="I6" s="12">
        <f>IF($A6="","",IFERROR(ROUND((H6/IF((C6="Toddler (Willow)"),'Ratios'!$B$3,'Ratios'!$B$4)),1),0))</f>
        <v>0.5</v>
      </c>
    </row>
    <row r="7" spans="1:9" x14ac:dyDescent="0.25">
      <c r="A7" t="s">
        <v>37</v>
      </c>
      <c r="B7" s="11">
        <v>43874</v>
      </c>
      <c r="C7" t="s">
        <v>38</v>
      </c>
      <c r="D7" t="s">
        <v>39</v>
      </c>
      <c r="E7" t="s">
        <v>25</v>
      </c>
      <c r="G7" s="12">
        <f>IF($A7="","",ROUND(((TODAY()-B7)/365.25),1))</f>
        <v>6.7</v>
      </c>
      <c r="H7" s="12">
        <f>IF($A7="","",COUNTIF('Roster'!$C$2:$C$201,C7))</f>
        <v>1</v>
      </c>
      <c r="I7" s="12">
        <f>IF($A7="","",IFERROR(ROUND((H7/IF((C7="Toddler (Willow)"),'Ratios'!$B$3,'Ratios'!$B$4)),1),0))</f>
        <v>0.5</v>
      </c>
    </row>
    <row r="8" spans="1:9" x14ac:dyDescent="0.25">
      <c r="B8" s="11"/>
      <c r="G8" s="12" t="str">
        <f>IF($A8="","",ROUND(((TODAY()-B8)/365.25),1))</f>
        <v/>
      </c>
      <c r="H8" s="12" t="str">
        <f>IF($A8="","",COUNTIF('Roster'!$C$2:$C$201,C8))</f>
        <v/>
      </c>
      <c r="I8" s="12" t="str">
        <f>IF($A8="","",IFERROR(ROUND((H8/IF((C8="Toddler (Willow)"),'Ratios'!$B$3,'Ratios'!$B$4)),1),0))</f>
        <v/>
      </c>
    </row>
    <row r="9" spans="1:9" x14ac:dyDescent="0.25">
      <c r="B9" s="11"/>
      <c r="G9" s="12" t="str">
        <f>IF($A9="","",ROUND(((TODAY()-B9)/365.25),1))</f>
        <v/>
      </c>
      <c r="H9" s="12" t="str">
        <f>IF($A9="","",COUNTIF('Roster'!$C$2:$C$201,C9))</f>
        <v/>
      </c>
      <c r="I9" s="12" t="str">
        <f>IF($A9="","",IFERROR(ROUND((H9/IF((C9="Toddler (Willow)"),'Ratios'!$B$3,'Ratios'!$B$4)),1),0))</f>
        <v/>
      </c>
    </row>
    <row r="10" spans="1:9" x14ac:dyDescent="0.25">
      <c r="B10" s="11"/>
      <c r="G10" s="12" t="str">
        <f>IF($A10="","",ROUND(((TODAY()-B10)/365.25),1))</f>
        <v/>
      </c>
      <c r="H10" s="12" t="str">
        <f>IF($A10="","",COUNTIF('Roster'!$C$2:$C$201,C10))</f>
        <v/>
      </c>
      <c r="I10" s="12" t="str">
        <f>IF($A10="","",IFERROR(ROUND((H10/IF((C10="Toddler (Willow)"),'Ratios'!$B$3,'Ratios'!$B$4)),1),0))</f>
        <v/>
      </c>
    </row>
    <row r="11" spans="1:9" x14ac:dyDescent="0.25">
      <c r="B11" s="11"/>
      <c r="G11" s="12" t="str">
        <f>IF($A11="","",ROUND(((TODAY()-B11)/365.25),1))</f>
        <v/>
      </c>
      <c r="H11" s="12" t="str">
        <f>IF($A11="","",COUNTIF('Roster'!$C$2:$C$201,C11))</f>
        <v/>
      </c>
      <c r="I11" s="12" t="str">
        <f>IF($A11="","",IFERROR(ROUND((H11/IF((C11="Toddler (Willow)"),'Ratios'!$B$3,'Ratios'!$B$4)),1),0))</f>
        <v/>
      </c>
    </row>
    <row r="12" spans="1:9" x14ac:dyDescent="0.25">
      <c r="B12" s="11"/>
      <c r="G12" s="12" t="str">
        <f>IF($A12="","",ROUND(((TODAY()-B12)/365.25),1))</f>
        <v/>
      </c>
      <c r="H12" s="12" t="str">
        <f>IF($A12="","",COUNTIF('Roster'!$C$2:$C$201,C12))</f>
        <v/>
      </c>
      <c r="I12" s="12" t="str">
        <f>IF($A12="","",IFERROR(ROUND((H12/IF((C12="Toddler (Willow)"),'Ratios'!$B$3,'Ratios'!$B$4)),1),0))</f>
        <v/>
      </c>
    </row>
    <row r="13" spans="1:9" x14ac:dyDescent="0.25">
      <c r="B13" s="11"/>
      <c r="G13" s="12" t="str">
        <f>IF($A13="","",ROUND(((TODAY()-B13)/365.25),1))</f>
        <v/>
      </c>
      <c r="H13" s="12" t="str">
        <f>IF($A13="","",COUNTIF('Roster'!$C$2:$C$201,C13))</f>
        <v/>
      </c>
      <c r="I13" s="12" t="str">
        <f>IF($A13="","",IFERROR(ROUND((H13/IF((C13="Toddler (Willow)"),'Ratios'!$B$3,'Ratios'!$B$4)),1),0))</f>
        <v/>
      </c>
    </row>
    <row r="14" spans="1:9" x14ac:dyDescent="0.25">
      <c r="B14" s="11"/>
      <c r="G14" s="12" t="str">
        <f>IF($A14="","",ROUND(((TODAY()-B14)/365.25),1))</f>
        <v/>
      </c>
      <c r="H14" s="12" t="str">
        <f>IF($A14="","",COUNTIF('Roster'!$C$2:$C$201,C14))</f>
        <v/>
      </c>
      <c r="I14" s="12" t="str">
        <f>IF($A14="","",IFERROR(ROUND((H14/IF((C14="Toddler (Willow)"),'Ratios'!$B$3,'Ratios'!$B$4)),1),0))</f>
        <v/>
      </c>
    </row>
    <row r="15" spans="1:9" x14ac:dyDescent="0.25">
      <c r="B15" s="11"/>
      <c r="G15" s="12" t="str">
        <f>IF($A15="","",ROUND(((TODAY()-B15)/365.25),1))</f>
        <v/>
      </c>
      <c r="H15" s="12" t="str">
        <f>IF($A15="","",COUNTIF('Roster'!$C$2:$C$201,C15))</f>
        <v/>
      </c>
      <c r="I15" s="12" t="str">
        <f>IF($A15="","",IFERROR(ROUND((H15/IF((C15="Toddler (Willow)"),'Ratios'!$B$3,'Ratios'!$B$4)),1),0))</f>
        <v/>
      </c>
    </row>
    <row r="16" spans="1:9" x14ac:dyDescent="0.25">
      <c r="B16" s="11"/>
      <c r="G16" s="12" t="str">
        <f>IF($A16="","",ROUND(((TODAY()-B16)/365.25),1))</f>
        <v/>
      </c>
      <c r="H16" s="12" t="str">
        <f>IF($A16="","",COUNTIF('Roster'!$C$2:$C$201,C16))</f>
        <v/>
      </c>
      <c r="I16" s="12" t="str">
        <f>IF($A16="","",IFERROR(ROUND((H16/IF((C16="Toddler (Willow)"),'Ratios'!$B$3,'Ratios'!$B$4)),1),0))</f>
        <v/>
      </c>
    </row>
    <row r="17" spans="1:9" x14ac:dyDescent="0.25">
      <c r="B17" s="11"/>
      <c r="G17" s="12" t="str">
        <f>IF($A17="","",ROUND(((TODAY()-B17)/365.25),1))</f>
        <v/>
      </c>
      <c r="H17" s="12" t="str">
        <f>IF($A17="","",COUNTIF('Roster'!$C$2:$C$201,C17))</f>
        <v/>
      </c>
      <c r="I17" s="12" t="str">
        <f>IF($A17="","",IFERROR(ROUND((H17/IF((C17="Toddler (Willow)"),'Ratios'!$B$3,'Ratios'!$B$4)),1),0))</f>
        <v/>
      </c>
    </row>
    <row r="18" spans="1:9" x14ac:dyDescent="0.25">
      <c r="B18" s="11"/>
      <c r="G18" s="12" t="str">
        <f>IF($A18="","",ROUND(((TODAY()-B18)/365.25),1))</f>
        <v/>
      </c>
      <c r="H18" s="12" t="str">
        <f>IF($A18="","",COUNTIF('Roster'!$C$2:$C$201,C18))</f>
        <v/>
      </c>
      <c r="I18" s="12" t="str">
        <f>IF($A18="","",IFERROR(ROUND((H18/IF((C18="Toddler (Willow)"),'Ratios'!$B$3,'Ratios'!$B$4)),1),0))</f>
        <v/>
      </c>
    </row>
    <row r="19" spans="1:9" x14ac:dyDescent="0.25">
      <c r="B19" s="11"/>
      <c r="G19" s="12" t="str">
        <f>IF($A19="","",ROUND(((TODAY()-B19)/365.25),1))</f>
        <v/>
      </c>
      <c r="H19" s="12" t="str">
        <f>IF($A19="","",COUNTIF('Roster'!$C$2:$C$201,C19))</f>
        <v/>
      </c>
      <c r="I19" s="12" t="str">
        <f>IF($A19="","",IFERROR(ROUND((H19/IF((C19="Toddler (Willow)"),'Ratios'!$B$3,'Ratios'!$B$4)),1),0))</f>
        <v/>
      </c>
    </row>
    <row r="20" spans="1:9" x14ac:dyDescent="0.25">
      <c r="B20" s="11"/>
      <c r="G20" s="12" t="str">
        <f>IF($A20="","",ROUND(((TODAY()-B20)/365.25),1))</f>
        <v/>
      </c>
      <c r="H20" s="12" t="str">
        <f>IF($A20="","",COUNTIF('Roster'!$C$2:$C$201,C20))</f>
        <v/>
      </c>
      <c r="I20" s="12" t="str">
        <f>IF($A20="","",IFERROR(ROUND((H20/IF((C20="Toddler (Willow)"),'Ratios'!$B$3,'Ratios'!$B$4)),1),0))</f>
        <v/>
      </c>
    </row>
    <row r="21" spans="1:9" x14ac:dyDescent="0.25">
      <c r="B21" s="11"/>
      <c r="G21" s="12" t="str">
        <f>IF($A21="","",ROUND(((TODAY()-B21)/365.25),1))</f>
        <v/>
      </c>
      <c r="H21" s="12" t="str">
        <f>IF($A21="","",COUNTIF('Roster'!$C$2:$C$201,C21))</f>
        <v/>
      </c>
      <c r="I21" s="12" t="str">
        <f>IF($A21="","",IFERROR(ROUND((H21/IF((C21="Toddler (Willow)"),'Ratios'!$B$3,'Ratios'!$B$4)),1),0))</f>
        <v/>
      </c>
    </row>
    <row r="22" spans="1:9" x14ac:dyDescent="0.25">
      <c r="B22" s="11"/>
      <c r="G22" s="12" t="str">
        <f>IF($A22="","",ROUND(((TODAY()-B22)/365.25),1))</f>
        <v/>
      </c>
      <c r="H22" s="12" t="str">
        <f>IF($A22="","",COUNTIF('Roster'!$C$2:$C$201,C22))</f>
        <v/>
      </c>
      <c r="I22" s="12" t="str">
        <f>IF($A22="","",IFERROR(ROUND((H22/IF((C22="Toddler (Willow)"),'Ratios'!$B$3,'Ratios'!$B$4)),1),0))</f>
        <v/>
      </c>
    </row>
    <row r="23" spans="1:9" x14ac:dyDescent="0.25">
      <c r="B23" s="11"/>
      <c r="G23" s="12" t="str">
        <f>IF($A23="","",ROUND(((TODAY()-B23)/365.25),1))</f>
        <v/>
      </c>
      <c r="H23" s="12" t="str">
        <f>IF($A23="","",COUNTIF('Roster'!$C$2:$C$201,C23))</f>
        <v/>
      </c>
      <c r="I23" s="12" t="str">
        <f>IF($A23="","",IFERROR(ROUND((H23/IF((C23="Toddler (Willow)"),'Ratios'!$B$3,'Ratios'!$B$4)),1),0))</f>
        <v/>
      </c>
    </row>
    <row r="24" spans="1:9" x14ac:dyDescent="0.25">
      <c r="B24" s="11"/>
      <c r="G24" s="12" t="str">
        <f>IF($A24="","",ROUND(((TODAY()-B24)/365.25),1))</f>
        <v/>
      </c>
      <c r="H24" s="12" t="str">
        <f>IF($A24="","",COUNTIF('Roster'!$C$2:$C$201,C24))</f>
        <v/>
      </c>
      <c r="I24" s="12" t="str">
        <f>IF($A24="","",IFERROR(ROUND((H24/IF((C24="Toddler (Willow)"),'Ratios'!$B$3,'Ratios'!$B$4)),1),0))</f>
        <v/>
      </c>
    </row>
    <row r="25" spans="1:9" x14ac:dyDescent="0.25">
      <c r="B25" s="11"/>
      <c r="G25" s="12" t="str">
        <f>IF($A25="","",ROUND(((TODAY()-B25)/365.25),1))</f>
        <v/>
      </c>
      <c r="H25" s="12" t="str">
        <f>IF($A25="","",COUNTIF('Roster'!$C$2:$C$201,C25))</f>
        <v/>
      </c>
      <c r="I25" s="12" t="str">
        <f>IF($A25="","",IFERROR(ROUND((H25/IF((C25="Toddler (Willow)"),'Ratios'!$B$3,'Ratios'!$B$4)),1),0))</f>
        <v/>
      </c>
    </row>
    <row r="26" spans="1:9" x14ac:dyDescent="0.25">
      <c r="B26" s="11"/>
      <c r="G26" s="12" t="str">
        <f>IF($A26="","",ROUND(((TODAY()-B26)/365.25),1))</f>
        <v/>
      </c>
      <c r="H26" s="12" t="str">
        <f>IF($A26="","",COUNTIF('Roster'!$C$2:$C$201,C26))</f>
        <v/>
      </c>
      <c r="I26" s="12" t="str">
        <f>IF($A26="","",IFERROR(ROUND((H26/IF((C26="Toddler (Willow)"),'Ratios'!$B$3,'Ratios'!$B$4)),1),0))</f>
        <v/>
      </c>
    </row>
    <row r="27" spans="1:9" x14ac:dyDescent="0.25">
      <c r="B27" s="11"/>
      <c r="G27" s="12" t="str">
        <f>IF($A27="","",ROUND(((TODAY()-B27)/365.25),1))</f>
        <v/>
      </c>
      <c r="H27" s="12" t="str">
        <f>IF($A27="","",COUNTIF('Roster'!$C$2:$C$201,C27))</f>
        <v/>
      </c>
      <c r="I27" s="12" t="str">
        <f>IF($A27="","",IFERROR(ROUND((H27/IF((C27="Toddler (Willow)"),'Ratios'!$B$3,'Ratios'!$B$4)),1),0))</f>
        <v/>
      </c>
    </row>
    <row r="28" spans="1:9" x14ac:dyDescent="0.25">
      <c r="B28" s="11"/>
      <c r="G28" s="12" t="str">
        <f>IF($A28="","",ROUND(((TODAY()-B28)/365.25),1))</f>
        <v/>
      </c>
      <c r="H28" s="12" t="str">
        <f>IF($A28="","",COUNTIF('Roster'!$C$2:$C$201,C28))</f>
        <v/>
      </c>
      <c r="I28" s="12" t="str">
        <f>IF($A28="","",IFERROR(ROUND((H28/IF((C28="Toddler (Willow)"),'Ratios'!$B$3,'Ratios'!$B$4)),1),0))</f>
        <v/>
      </c>
    </row>
    <row r="29" spans="1:9" x14ac:dyDescent="0.25">
      <c r="B29" s="11"/>
      <c r="G29" s="12" t="str">
        <f>IF($A29="","",ROUND(((TODAY()-B29)/365.25),1))</f>
        <v/>
      </c>
      <c r="H29" s="12" t="str">
        <f>IF($A29="","",COUNTIF('Roster'!$C$2:$C$201,C29))</f>
        <v/>
      </c>
      <c r="I29" s="12" t="str">
        <f>IF($A29="","",IFERROR(ROUND((H29/IF((C29="Toddler (Willow)"),'Ratios'!$B$3,'Ratios'!$B$4)),1),0))</f>
        <v/>
      </c>
    </row>
    <row r="30" spans="1:9" x14ac:dyDescent="0.25">
      <c r="B30" s="11"/>
      <c r="G30" s="12" t="str">
        <f>IF($A30="","",ROUND(((TODAY()-B30)/365.25),1))</f>
        <v/>
      </c>
      <c r="H30" s="12" t="str">
        <f>IF($A30="","",COUNTIF('Roster'!$C$2:$C$201,C30))</f>
        <v/>
      </c>
      <c r="I30" s="12" t="str">
        <f>IF($A30="","",IFERROR(ROUND((H30/IF((C30="Toddler (Willow)"),'Ratios'!$B$3,'Ratios'!$B$4)),1),0))</f>
        <v/>
      </c>
    </row>
    <row r="31" spans="1:9" x14ac:dyDescent="0.25">
      <c r="B31" s="11"/>
      <c r="G31" s="12" t="str">
        <f>IF($A31="","",ROUND(((TODAY()-B31)/365.25),1))</f>
        <v/>
      </c>
      <c r="H31" s="12" t="str">
        <f>IF($A31="","",COUNTIF('Roster'!$C$2:$C$201,C31))</f>
        <v/>
      </c>
      <c r="I31" s="12" t="str">
        <f>IF($A31="","",IFERROR(ROUND((H31/IF((C31="Toddler (Willow)"),'Ratios'!$B$3,'Ratios'!$B$4)),1),0))</f>
        <v/>
      </c>
    </row>
    <row r="32" spans="1:9" x14ac:dyDescent="0.25">
      <c r="B32" s="11"/>
      <c r="G32" s="12" t="str">
        <f>IF($A32="","",ROUND(((TODAY()-B32)/365.25),1))</f>
        <v/>
      </c>
      <c r="H32" s="12" t="str">
        <f>IF($A32="","",COUNTIF('Roster'!$C$2:$C$201,C32))</f>
        <v/>
      </c>
      <c r="I32" s="12" t="str">
        <f>IF($A32="","",IFERROR(ROUND((H32/IF((C32="Toddler (Willow)"),'Ratios'!$B$3,'Ratios'!$B$4)),1),0))</f>
        <v/>
      </c>
    </row>
    <row r="33" spans="1:9" x14ac:dyDescent="0.25">
      <c r="B33" s="11"/>
      <c r="G33" s="12" t="str">
        <f>IF($A33="","",ROUND(((TODAY()-B33)/365.25),1))</f>
        <v/>
      </c>
      <c r="H33" s="12" t="str">
        <f>IF($A33="","",COUNTIF('Roster'!$C$2:$C$201,C33))</f>
        <v/>
      </c>
      <c r="I33" s="12" t="str">
        <f>IF($A33="","",IFERROR(ROUND((H33/IF((C33="Toddler (Willow)"),'Ratios'!$B$3,'Ratios'!$B$4)),1),0))</f>
        <v/>
      </c>
    </row>
    <row r="34" spans="1:9" x14ac:dyDescent="0.25">
      <c r="B34" s="11"/>
      <c r="G34" s="12" t="str">
        <f>IF($A34="","",ROUND(((TODAY()-B34)/365.25),1))</f>
        <v/>
      </c>
      <c r="H34" s="12" t="str">
        <f>IF($A34="","",COUNTIF('Roster'!$C$2:$C$201,C34))</f>
        <v/>
      </c>
      <c r="I34" s="12" t="str">
        <f>IF($A34="","",IFERROR(ROUND((H34/IF((C34="Toddler (Willow)"),'Ratios'!$B$3,'Ratios'!$B$4)),1),0))</f>
        <v/>
      </c>
    </row>
    <row r="35" spans="1:9" x14ac:dyDescent="0.25">
      <c r="B35" s="11"/>
      <c r="G35" s="12" t="str">
        <f>IF($A35="","",ROUND(((TODAY()-B35)/365.25),1))</f>
        <v/>
      </c>
      <c r="H35" s="12" t="str">
        <f>IF($A35="","",COUNTIF('Roster'!$C$2:$C$201,C35))</f>
        <v/>
      </c>
      <c r="I35" s="12" t="str">
        <f>IF($A35="","",IFERROR(ROUND((H35/IF((C35="Toddler (Willow)"),'Ratios'!$B$3,'Ratios'!$B$4)),1),0))</f>
        <v/>
      </c>
    </row>
    <row r="36" spans="1:9" x14ac:dyDescent="0.25">
      <c r="B36" s="11"/>
      <c r="G36" s="12" t="str">
        <f>IF($A36="","",ROUND(((TODAY()-B36)/365.25),1))</f>
        <v/>
      </c>
      <c r="H36" s="12" t="str">
        <f>IF($A36="","",COUNTIF('Roster'!$C$2:$C$201,C36))</f>
        <v/>
      </c>
      <c r="I36" s="12" t="str">
        <f>IF($A36="","",IFERROR(ROUND((H36/IF((C36="Toddler (Willow)"),'Ratios'!$B$3,'Ratios'!$B$4)),1),0))</f>
        <v/>
      </c>
    </row>
    <row r="37" spans="1:9" x14ac:dyDescent="0.25">
      <c r="B37" s="11"/>
      <c r="G37" s="12" t="str">
        <f>IF($A37="","",ROUND(((TODAY()-B37)/365.25),1))</f>
        <v/>
      </c>
      <c r="H37" s="12" t="str">
        <f>IF($A37="","",COUNTIF('Roster'!$C$2:$C$201,C37))</f>
        <v/>
      </c>
      <c r="I37" s="12" t="str">
        <f>IF($A37="","",IFERROR(ROUND((H37/IF((C37="Toddler (Willow)"),'Ratios'!$B$3,'Ratios'!$B$4)),1),0))</f>
        <v/>
      </c>
    </row>
    <row r="38" spans="1:9" x14ac:dyDescent="0.25">
      <c r="B38" s="11"/>
      <c r="G38" s="12" t="str">
        <f>IF($A38="","",ROUND(((TODAY()-B38)/365.25),1))</f>
        <v/>
      </c>
      <c r="H38" s="12" t="str">
        <f>IF($A38="","",COUNTIF('Roster'!$C$2:$C$201,C38))</f>
        <v/>
      </c>
      <c r="I38" s="12" t="str">
        <f>IF($A38="","",IFERROR(ROUND((H38/IF((C38="Toddler (Willow)"),'Ratios'!$B$3,'Ratios'!$B$4)),1),0))</f>
        <v/>
      </c>
    </row>
    <row r="39" spans="1:9" x14ac:dyDescent="0.25">
      <c r="B39" s="11"/>
      <c r="G39" s="12" t="str">
        <f>IF($A39="","",ROUND(((TODAY()-B39)/365.25),1))</f>
        <v/>
      </c>
      <c r="H39" s="12" t="str">
        <f>IF($A39="","",COUNTIF('Roster'!$C$2:$C$201,C39))</f>
        <v/>
      </c>
      <c r="I39" s="12" t="str">
        <f>IF($A39="","",IFERROR(ROUND((H39/IF((C39="Toddler (Willow)"),'Ratios'!$B$3,'Ratios'!$B$4)),1),0))</f>
        <v/>
      </c>
    </row>
    <row r="40" spans="1:9" x14ac:dyDescent="0.25">
      <c r="B40" s="11"/>
      <c r="G40" s="12" t="str">
        <f>IF($A40="","",ROUND(((TODAY()-B40)/365.25),1))</f>
        <v/>
      </c>
      <c r="H40" s="12" t="str">
        <f>IF($A40="","",COUNTIF('Roster'!$C$2:$C$201,C40))</f>
        <v/>
      </c>
      <c r="I40" s="12" t="str">
        <f>IF($A40="","",IFERROR(ROUND((H40/IF((C40="Toddler (Willow)"),'Ratios'!$B$3,'Ratios'!$B$4)),1),0))</f>
        <v/>
      </c>
    </row>
    <row r="41" spans="1:9" x14ac:dyDescent="0.25">
      <c r="B41" s="11"/>
      <c r="G41" s="12" t="str">
        <f>IF($A41="","",ROUND(((TODAY()-B41)/365.25),1))</f>
        <v/>
      </c>
      <c r="H41" s="12" t="str">
        <f>IF($A41="","",COUNTIF('Roster'!$C$2:$C$201,C41))</f>
        <v/>
      </c>
      <c r="I41" s="12" t="str">
        <f>IF($A41="","",IFERROR(ROUND((H41/IF((C41="Toddler (Willow)"),'Ratios'!$B$3,'Ratios'!$B$4)),1),0))</f>
        <v/>
      </c>
    </row>
    <row r="42" spans="1:9" x14ac:dyDescent="0.25">
      <c r="B42" s="11"/>
      <c r="G42" s="12" t="str">
        <f>IF($A42="","",ROUND(((TODAY()-B42)/365.25),1))</f>
        <v/>
      </c>
      <c r="H42" s="12" t="str">
        <f>IF($A42="","",COUNTIF('Roster'!$C$2:$C$201,C42))</f>
        <v/>
      </c>
      <c r="I42" s="12" t="str">
        <f>IF($A42="","",IFERROR(ROUND((H42/IF((C42="Toddler (Willow)"),'Ratios'!$B$3,'Ratios'!$B$4)),1),0))</f>
        <v/>
      </c>
    </row>
    <row r="43" spans="1:9" x14ac:dyDescent="0.25">
      <c r="B43" s="11"/>
      <c r="G43" s="12" t="str">
        <f>IF($A43="","",ROUND(((TODAY()-B43)/365.25),1))</f>
        <v/>
      </c>
      <c r="H43" s="12" t="str">
        <f>IF($A43="","",COUNTIF('Roster'!$C$2:$C$201,C43))</f>
        <v/>
      </c>
      <c r="I43" s="12" t="str">
        <f>IF($A43="","",IFERROR(ROUND((H43/IF((C43="Toddler (Willow)"),'Ratios'!$B$3,'Ratios'!$B$4)),1),0))</f>
        <v/>
      </c>
    </row>
    <row r="44" spans="1:9" x14ac:dyDescent="0.25">
      <c r="B44" s="11"/>
      <c r="G44" s="12" t="str">
        <f>IF($A44="","",ROUND(((TODAY()-B44)/365.25),1))</f>
        <v/>
      </c>
      <c r="H44" s="12" t="str">
        <f>IF($A44="","",COUNTIF('Roster'!$C$2:$C$201,C44))</f>
        <v/>
      </c>
      <c r="I44" s="12" t="str">
        <f>IF($A44="","",IFERROR(ROUND((H44/IF((C44="Toddler (Willow)"),'Ratios'!$B$3,'Ratios'!$B$4)),1),0))</f>
        <v/>
      </c>
    </row>
    <row r="45" spans="1:9" x14ac:dyDescent="0.25">
      <c r="B45" s="11"/>
      <c r="G45" s="12" t="str">
        <f>IF($A45="","",ROUND(((TODAY()-B45)/365.25),1))</f>
        <v/>
      </c>
      <c r="H45" s="12" t="str">
        <f>IF($A45="","",COUNTIF('Roster'!$C$2:$C$201,C45))</f>
        <v/>
      </c>
      <c r="I45" s="12" t="str">
        <f>IF($A45="","",IFERROR(ROUND((H45/IF((C45="Toddler (Willow)"),'Ratios'!$B$3,'Ratios'!$B$4)),1),0))</f>
        <v/>
      </c>
    </row>
    <row r="46" spans="1:9" x14ac:dyDescent="0.25">
      <c r="B46" s="11"/>
      <c r="G46" s="12" t="str">
        <f>IF($A46="","",ROUND(((TODAY()-B46)/365.25),1))</f>
        <v/>
      </c>
      <c r="H46" s="12" t="str">
        <f>IF($A46="","",COUNTIF('Roster'!$C$2:$C$201,C46))</f>
        <v/>
      </c>
      <c r="I46" s="12" t="str">
        <f>IF($A46="","",IFERROR(ROUND((H46/IF((C46="Toddler (Willow)"),'Ratios'!$B$3,'Ratios'!$B$4)),1),0))</f>
        <v/>
      </c>
    </row>
    <row r="47" spans="1:9" x14ac:dyDescent="0.25">
      <c r="B47" s="11"/>
      <c r="G47" s="12" t="str">
        <f>IF($A47="","",ROUND(((TODAY()-B47)/365.25),1))</f>
        <v/>
      </c>
      <c r="H47" s="12" t="str">
        <f>IF($A47="","",COUNTIF('Roster'!$C$2:$C$201,C47))</f>
        <v/>
      </c>
      <c r="I47" s="12" t="str">
        <f>IF($A47="","",IFERROR(ROUND((H47/IF((C47="Toddler (Willow)"),'Ratios'!$B$3,'Ratios'!$B$4)),1),0))</f>
        <v/>
      </c>
    </row>
    <row r="48" spans="1:9" x14ac:dyDescent="0.25">
      <c r="B48" s="11"/>
      <c r="G48" s="12" t="str">
        <f>IF($A48="","",ROUND(((TODAY()-B48)/365.25),1))</f>
        <v/>
      </c>
      <c r="H48" s="12" t="str">
        <f>IF($A48="","",COUNTIF('Roster'!$C$2:$C$201,C48))</f>
        <v/>
      </c>
      <c r="I48" s="12" t="str">
        <f>IF($A48="","",IFERROR(ROUND((H48/IF((C48="Toddler (Willow)"),'Ratios'!$B$3,'Ratios'!$B$4)),1),0))</f>
        <v/>
      </c>
    </row>
    <row r="49" spans="1:9" x14ac:dyDescent="0.25">
      <c r="B49" s="11"/>
      <c r="G49" s="12" t="str">
        <f>IF($A49="","",ROUND(((TODAY()-B49)/365.25),1))</f>
        <v/>
      </c>
      <c r="H49" s="12" t="str">
        <f>IF($A49="","",COUNTIF('Roster'!$C$2:$C$201,C49))</f>
        <v/>
      </c>
      <c r="I49" s="12" t="str">
        <f>IF($A49="","",IFERROR(ROUND((H49/IF((C49="Toddler (Willow)"),'Ratios'!$B$3,'Ratios'!$B$4)),1),0))</f>
        <v/>
      </c>
    </row>
    <row r="50" spans="1:9" x14ac:dyDescent="0.25">
      <c r="B50" s="11"/>
      <c r="G50" s="12" t="str">
        <f>IF($A50="","",ROUND(((TODAY()-B50)/365.25),1))</f>
        <v/>
      </c>
      <c r="H50" s="12" t="str">
        <f>IF($A50="","",COUNTIF('Roster'!$C$2:$C$201,C50))</f>
        <v/>
      </c>
      <c r="I50" s="12" t="str">
        <f>IF($A50="","",IFERROR(ROUND((H50/IF((C50="Toddler (Willow)"),'Ratios'!$B$3,'Ratios'!$B$4)),1),0))</f>
        <v/>
      </c>
    </row>
    <row r="51" spans="1:9" x14ac:dyDescent="0.25">
      <c r="B51" s="11"/>
      <c r="G51" s="12" t="str">
        <f>IF($A51="","",ROUND(((TODAY()-B51)/365.25),1))</f>
        <v/>
      </c>
      <c r="H51" s="12" t="str">
        <f>IF($A51="","",COUNTIF('Roster'!$C$2:$C$201,C51))</f>
        <v/>
      </c>
      <c r="I51" s="12" t="str">
        <f>IF($A51="","",IFERROR(ROUND((H51/IF((C51="Toddler (Willow)"),'Ratios'!$B$3,'Ratios'!$B$4)),1),0))</f>
        <v/>
      </c>
    </row>
    <row r="52" spans="1:9" x14ac:dyDescent="0.25">
      <c r="B52" s="11"/>
      <c r="G52" s="12" t="str">
        <f>IF($A52="","",ROUND(((TODAY()-B52)/365.25),1))</f>
        <v/>
      </c>
      <c r="H52" s="12" t="str">
        <f>IF($A52="","",COUNTIF('Roster'!$C$2:$C$201,C52))</f>
        <v/>
      </c>
      <c r="I52" s="12" t="str">
        <f>IF($A52="","",IFERROR(ROUND((H52/IF((C52="Toddler (Willow)"),'Ratios'!$B$3,'Ratios'!$B$4)),1),0))</f>
        <v/>
      </c>
    </row>
    <row r="53" spans="1:9" x14ac:dyDescent="0.25">
      <c r="B53" s="11"/>
      <c r="G53" s="12" t="str">
        <f>IF($A53="","",ROUND(((TODAY()-B53)/365.25),1))</f>
        <v/>
      </c>
      <c r="H53" s="12" t="str">
        <f>IF($A53="","",COUNTIF('Roster'!$C$2:$C$201,C53))</f>
        <v/>
      </c>
      <c r="I53" s="12" t="str">
        <f>IF($A53="","",IFERROR(ROUND((H53/IF((C53="Toddler (Willow)"),'Ratios'!$B$3,'Ratios'!$B$4)),1),0))</f>
        <v/>
      </c>
    </row>
    <row r="54" spans="1:9" x14ac:dyDescent="0.25">
      <c r="B54" s="11"/>
      <c r="G54" s="12" t="str">
        <f>IF($A54="","",ROUND(((TODAY()-B54)/365.25),1))</f>
        <v/>
      </c>
      <c r="H54" s="12" t="str">
        <f>IF($A54="","",COUNTIF('Roster'!$C$2:$C$201,C54))</f>
        <v/>
      </c>
      <c r="I54" s="12" t="str">
        <f>IF($A54="","",IFERROR(ROUND((H54/IF((C54="Toddler (Willow)"),'Ratios'!$B$3,'Ratios'!$B$4)),1),0))</f>
        <v/>
      </c>
    </row>
    <row r="55" spans="1:9" x14ac:dyDescent="0.25">
      <c r="B55" s="11"/>
      <c r="G55" s="12" t="str">
        <f>IF($A55="","",ROUND(((TODAY()-B55)/365.25),1))</f>
        <v/>
      </c>
      <c r="H55" s="12" t="str">
        <f>IF($A55="","",COUNTIF('Roster'!$C$2:$C$201,C55))</f>
        <v/>
      </c>
      <c r="I55" s="12" t="str">
        <f>IF($A55="","",IFERROR(ROUND((H55/IF((C55="Toddler (Willow)"),'Ratios'!$B$3,'Ratios'!$B$4)),1),0))</f>
        <v/>
      </c>
    </row>
    <row r="56" spans="1:9" x14ac:dyDescent="0.25">
      <c r="B56" s="11"/>
      <c r="G56" s="12" t="str">
        <f>IF($A56="","",ROUND(((TODAY()-B56)/365.25),1))</f>
        <v/>
      </c>
      <c r="H56" s="12" t="str">
        <f>IF($A56="","",COUNTIF('Roster'!$C$2:$C$201,C56))</f>
        <v/>
      </c>
      <c r="I56" s="12" t="str">
        <f>IF($A56="","",IFERROR(ROUND((H56/IF((C56="Toddler (Willow)"),'Ratios'!$B$3,'Ratios'!$B$4)),1),0))</f>
        <v/>
      </c>
    </row>
    <row r="57" spans="1:9" x14ac:dyDescent="0.25">
      <c r="B57" s="11"/>
      <c r="G57" s="12" t="str">
        <f>IF($A57="","",ROUND(((TODAY()-B57)/365.25),1))</f>
        <v/>
      </c>
      <c r="H57" s="12" t="str">
        <f>IF($A57="","",COUNTIF('Roster'!$C$2:$C$201,C57))</f>
        <v/>
      </c>
      <c r="I57" s="12" t="str">
        <f>IF($A57="","",IFERROR(ROUND((H57/IF((C57="Toddler (Willow)"),'Ratios'!$B$3,'Ratios'!$B$4)),1),0))</f>
        <v/>
      </c>
    </row>
    <row r="58" spans="1:9" x14ac:dyDescent="0.25">
      <c r="B58" s="11"/>
      <c r="G58" s="12" t="str">
        <f>IF($A58="","",ROUND(((TODAY()-B58)/365.25),1))</f>
        <v/>
      </c>
      <c r="H58" s="12" t="str">
        <f>IF($A58="","",COUNTIF('Roster'!$C$2:$C$201,C58))</f>
        <v/>
      </c>
      <c r="I58" s="12" t="str">
        <f>IF($A58="","",IFERROR(ROUND((H58/IF((C58="Toddler (Willow)"),'Ratios'!$B$3,'Ratios'!$B$4)),1),0))</f>
        <v/>
      </c>
    </row>
    <row r="59" spans="1:9" x14ac:dyDescent="0.25">
      <c r="B59" s="11"/>
      <c r="G59" s="12" t="str">
        <f>IF($A59="","",ROUND(((TODAY()-B59)/365.25),1))</f>
        <v/>
      </c>
      <c r="H59" s="12" t="str">
        <f>IF($A59="","",COUNTIF('Roster'!$C$2:$C$201,C59))</f>
        <v/>
      </c>
      <c r="I59" s="12" t="str">
        <f>IF($A59="","",IFERROR(ROUND((H59/IF((C59="Toddler (Willow)"),'Ratios'!$B$3,'Ratios'!$B$4)),1),0))</f>
        <v/>
      </c>
    </row>
    <row r="60" spans="1:9" x14ac:dyDescent="0.25">
      <c r="B60" s="11"/>
      <c r="G60" s="12" t="str">
        <f>IF($A60="","",ROUND(((TODAY()-B60)/365.25),1))</f>
        <v/>
      </c>
      <c r="H60" s="12" t="str">
        <f>IF($A60="","",COUNTIF('Roster'!$C$2:$C$201,C60))</f>
        <v/>
      </c>
      <c r="I60" s="12" t="str">
        <f>IF($A60="","",IFERROR(ROUND((H60/IF((C60="Toddler (Willow)"),'Ratios'!$B$3,'Ratios'!$B$4)),1),0))</f>
        <v/>
      </c>
    </row>
    <row r="61" spans="1:9" x14ac:dyDescent="0.25">
      <c r="B61" s="11"/>
      <c r="G61" s="12" t="str">
        <f>IF($A61="","",ROUND(((TODAY()-B61)/365.25),1))</f>
        <v/>
      </c>
      <c r="H61" s="12" t="str">
        <f>IF($A61="","",COUNTIF('Roster'!$C$2:$C$201,C61))</f>
        <v/>
      </c>
      <c r="I61" s="12" t="str">
        <f>IF($A61="","",IFERROR(ROUND((H61/IF((C61="Toddler (Willow)"),'Ratios'!$B$3,'Ratios'!$B$4)),1),0))</f>
        <v/>
      </c>
    </row>
    <row r="62" spans="1:9" x14ac:dyDescent="0.25">
      <c r="B62" s="11"/>
      <c r="G62" s="12" t="str">
        <f>IF($A62="","",ROUND(((TODAY()-B62)/365.25),1))</f>
        <v/>
      </c>
      <c r="H62" s="12" t="str">
        <f>IF($A62="","",COUNTIF('Roster'!$C$2:$C$201,C62))</f>
        <v/>
      </c>
      <c r="I62" s="12" t="str">
        <f>IF($A62="","",IFERROR(ROUND((H62/IF((C62="Toddler (Willow)"),'Ratios'!$B$3,'Ratios'!$B$4)),1),0))</f>
        <v/>
      </c>
    </row>
    <row r="63" spans="1:9" x14ac:dyDescent="0.25">
      <c r="B63" s="11"/>
      <c r="G63" s="12" t="str">
        <f>IF($A63="","",ROUND(((TODAY()-B63)/365.25),1))</f>
        <v/>
      </c>
      <c r="H63" s="12" t="str">
        <f>IF($A63="","",COUNTIF('Roster'!$C$2:$C$201,C63))</f>
        <v/>
      </c>
      <c r="I63" s="12" t="str">
        <f>IF($A63="","",IFERROR(ROUND((H63/IF((C63="Toddler (Willow)"),'Ratios'!$B$3,'Ratios'!$B$4)),1),0))</f>
        <v/>
      </c>
    </row>
    <row r="64" spans="1:9" x14ac:dyDescent="0.25">
      <c r="B64" s="11"/>
      <c r="G64" s="12" t="str">
        <f>IF($A64="","",ROUND(((TODAY()-B64)/365.25),1))</f>
        <v/>
      </c>
      <c r="H64" s="12" t="str">
        <f>IF($A64="","",COUNTIF('Roster'!$C$2:$C$201,C64))</f>
        <v/>
      </c>
      <c r="I64" s="12" t="str">
        <f>IF($A64="","",IFERROR(ROUND((H64/IF((C64="Toddler (Willow)"),'Ratios'!$B$3,'Ratios'!$B$4)),1),0))</f>
        <v/>
      </c>
    </row>
    <row r="65" spans="1:9" x14ac:dyDescent="0.25">
      <c r="B65" s="11"/>
      <c r="G65" s="12" t="str">
        <f>IF($A65="","",ROUND(((TODAY()-B65)/365.25),1))</f>
        <v/>
      </c>
      <c r="H65" s="12" t="str">
        <f>IF($A65="","",COUNTIF('Roster'!$C$2:$C$201,C65))</f>
        <v/>
      </c>
      <c r="I65" s="12" t="str">
        <f>IF($A65="","",IFERROR(ROUND((H65/IF((C65="Toddler (Willow)"),'Ratios'!$B$3,'Ratios'!$B$4)),1),0))</f>
        <v/>
      </c>
    </row>
    <row r="66" spans="1:9" x14ac:dyDescent="0.25">
      <c r="B66" s="11"/>
      <c r="G66" s="12" t="str">
        <f>IF($A66="","",ROUND(((TODAY()-B66)/365.25),1))</f>
        <v/>
      </c>
      <c r="H66" s="12" t="str">
        <f>IF($A66="","",COUNTIF('Roster'!$C$2:$C$201,C66))</f>
        <v/>
      </c>
      <c r="I66" s="12" t="str">
        <f>IF($A66="","",IFERROR(ROUND((H66/IF((C66="Toddler (Willow)"),'Ratios'!$B$3,'Ratios'!$B$4)),1),0))</f>
        <v/>
      </c>
    </row>
    <row r="67" spans="1:9" x14ac:dyDescent="0.25">
      <c r="B67" s="11"/>
      <c r="G67" s="12" t="str">
        <f>IF($A67="","",ROUND(((TODAY()-B67)/365.25),1))</f>
        <v/>
      </c>
      <c r="H67" s="12" t="str">
        <f>IF($A67="","",COUNTIF('Roster'!$C$2:$C$201,C67))</f>
        <v/>
      </c>
      <c r="I67" s="12" t="str">
        <f>IF($A67="","",IFERROR(ROUND((H67/IF((C67="Toddler (Willow)"),'Ratios'!$B$3,'Ratios'!$B$4)),1),0))</f>
        <v/>
      </c>
    </row>
    <row r="68" spans="1:9" x14ac:dyDescent="0.25">
      <c r="B68" s="11"/>
      <c r="G68" s="12" t="str">
        <f>IF($A68="","",ROUND(((TODAY()-B68)/365.25),1))</f>
        <v/>
      </c>
      <c r="H68" s="12" t="str">
        <f>IF($A68="","",COUNTIF('Roster'!$C$2:$C$201,C68))</f>
        <v/>
      </c>
      <c r="I68" s="12" t="str">
        <f>IF($A68="","",IFERROR(ROUND((H68/IF((C68="Toddler (Willow)"),'Ratios'!$B$3,'Ratios'!$B$4)),1),0))</f>
        <v/>
      </c>
    </row>
    <row r="69" spans="1:9" x14ac:dyDescent="0.25">
      <c r="B69" s="11"/>
      <c r="G69" s="12" t="str">
        <f>IF($A69="","",ROUND(((TODAY()-B69)/365.25),1))</f>
        <v/>
      </c>
      <c r="H69" s="12" t="str">
        <f>IF($A69="","",COUNTIF('Roster'!$C$2:$C$201,C69))</f>
        <v/>
      </c>
      <c r="I69" s="12" t="str">
        <f>IF($A69="","",IFERROR(ROUND((H69/IF((C69="Toddler (Willow)"),'Ratios'!$B$3,'Ratios'!$B$4)),1),0))</f>
        <v/>
      </c>
    </row>
    <row r="70" spans="1:9" x14ac:dyDescent="0.25">
      <c r="B70" s="11"/>
      <c r="G70" s="12" t="str">
        <f>IF($A70="","",ROUND(((TODAY()-B70)/365.25),1))</f>
        <v/>
      </c>
      <c r="H70" s="12" t="str">
        <f>IF($A70="","",COUNTIF('Roster'!$C$2:$C$201,C70))</f>
        <v/>
      </c>
      <c r="I70" s="12" t="str">
        <f>IF($A70="","",IFERROR(ROUND((H70/IF((C70="Toddler (Willow)"),'Ratios'!$B$3,'Ratios'!$B$4)),1),0))</f>
        <v/>
      </c>
    </row>
    <row r="71" spans="1:9" x14ac:dyDescent="0.25">
      <c r="B71" s="11"/>
      <c r="G71" s="12" t="str">
        <f>IF($A71="","",ROUND(((TODAY()-B71)/365.25),1))</f>
        <v/>
      </c>
      <c r="H71" s="12" t="str">
        <f>IF($A71="","",COUNTIF('Roster'!$C$2:$C$201,C71))</f>
        <v/>
      </c>
      <c r="I71" s="12" t="str">
        <f>IF($A71="","",IFERROR(ROUND((H71/IF((C71="Toddler (Willow)"),'Ratios'!$B$3,'Ratios'!$B$4)),1),0))</f>
        <v/>
      </c>
    </row>
    <row r="72" spans="1:9" x14ac:dyDescent="0.25">
      <c r="B72" s="11"/>
      <c r="G72" s="12" t="str">
        <f>IF($A72="","",ROUND(((TODAY()-B72)/365.25),1))</f>
        <v/>
      </c>
      <c r="H72" s="12" t="str">
        <f>IF($A72="","",COUNTIF('Roster'!$C$2:$C$201,C72))</f>
        <v/>
      </c>
      <c r="I72" s="12" t="str">
        <f>IF($A72="","",IFERROR(ROUND((H72/IF((C72="Toddler (Willow)"),'Ratios'!$B$3,'Ratios'!$B$4)),1),0))</f>
        <v/>
      </c>
    </row>
    <row r="73" spans="1:9" x14ac:dyDescent="0.25">
      <c r="B73" s="11"/>
      <c r="G73" s="12" t="str">
        <f>IF($A73="","",ROUND(((TODAY()-B73)/365.25),1))</f>
        <v/>
      </c>
      <c r="H73" s="12" t="str">
        <f>IF($A73="","",COUNTIF('Roster'!$C$2:$C$201,C73))</f>
        <v/>
      </c>
      <c r="I73" s="12" t="str">
        <f>IF($A73="","",IFERROR(ROUND((H73/IF((C73="Toddler (Willow)"),'Ratios'!$B$3,'Ratios'!$B$4)),1),0))</f>
        <v/>
      </c>
    </row>
    <row r="74" spans="1:9" x14ac:dyDescent="0.25">
      <c r="B74" s="11"/>
      <c r="G74" s="12" t="str">
        <f>IF($A74="","",ROUND(((TODAY()-B74)/365.25),1))</f>
        <v/>
      </c>
      <c r="H74" s="12" t="str">
        <f>IF($A74="","",COUNTIF('Roster'!$C$2:$C$201,C74))</f>
        <v/>
      </c>
      <c r="I74" s="12" t="str">
        <f>IF($A74="","",IFERROR(ROUND((H74/IF((C74="Toddler (Willow)"),'Ratios'!$B$3,'Ratios'!$B$4)),1),0))</f>
        <v/>
      </c>
    </row>
    <row r="75" spans="1:9" x14ac:dyDescent="0.25">
      <c r="B75" s="11"/>
      <c r="G75" s="12" t="str">
        <f>IF($A75="","",ROUND(((TODAY()-B75)/365.25),1))</f>
        <v/>
      </c>
      <c r="H75" s="12" t="str">
        <f>IF($A75="","",COUNTIF('Roster'!$C$2:$C$201,C75))</f>
        <v/>
      </c>
      <c r="I75" s="12" t="str">
        <f>IF($A75="","",IFERROR(ROUND((H75/IF((C75="Toddler (Willow)"),'Ratios'!$B$3,'Ratios'!$B$4)),1),0))</f>
        <v/>
      </c>
    </row>
    <row r="76" spans="1:9" x14ac:dyDescent="0.25">
      <c r="B76" s="11"/>
      <c r="G76" s="12" t="str">
        <f>IF($A76="","",ROUND(((TODAY()-B76)/365.25),1))</f>
        <v/>
      </c>
      <c r="H76" s="12" t="str">
        <f>IF($A76="","",COUNTIF('Roster'!$C$2:$C$201,C76))</f>
        <v/>
      </c>
      <c r="I76" s="12" t="str">
        <f>IF($A76="","",IFERROR(ROUND((H76/IF((C76="Toddler (Willow)"),'Ratios'!$B$3,'Ratios'!$B$4)),1),0))</f>
        <v/>
      </c>
    </row>
    <row r="77" spans="1:9" x14ac:dyDescent="0.25">
      <c r="B77" s="11"/>
      <c r="G77" s="12" t="str">
        <f>IF($A77="","",ROUND(((TODAY()-B77)/365.25),1))</f>
        <v/>
      </c>
      <c r="H77" s="12" t="str">
        <f>IF($A77="","",COUNTIF('Roster'!$C$2:$C$201,C77))</f>
        <v/>
      </c>
      <c r="I77" s="12" t="str">
        <f>IF($A77="","",IFERROR(ROUND((H77/IF((C77="Toddler (Willow)"),'Ratios'!$B$3,'Ratios'!$B$4)),1),0))</f>
        <v/>
      </c>
    </row>
    <row r="78" spans="1:9" x14ac:dyDescent="0.25">
      <c r="B78" s="11"/>
      <c r="G78" s="12" t="str">
        <f>IF($A78="","",ROUND(((TODAY()-B78)/365.25),1))</f>
        <v/>
      </c>
      <c r="H78" s="12" t="str">
        <f>IF($A78="","",COUNTIF('Roster'!$C$2:$C$201,C78))</f>
        <v/>
      </c>
      <c r="I78" s="12" t="str">
        <f>IF($A78="","",IFERROR(ROUND((H78/IF((C78="Toddler (Willow)"),'Ratios'!$B$3,'Ratios'!$B$4)),1),0))</f>
        <v/>
      </c>
    </row>
    <row r="79" spans="1:9" x14ac:dyDescent="0.25">
      <c r="B79" s="11"/>
      <c r="G79" s="12" t="str">
        <f>IF($A79="","",ROUND(((TODAY()-B79)/365.25),1))</f>
        <v/>
      </c>
      <c r="H79" s="12" t="str">
        <f>IF($A79="","",COUNTIF('Roster'!$C$2:$C$201,C79))</f>
        <v/>
      </c>
      <c r="I79" s="12" t="str">
        <f>IF($A79="","",IFERROR(ROUND((H79/IF((C79="Toddler (Willow)"),'Ratios'!$B$3,'Ratios'!$B$4)),1),0))</f>
        <v/>
      </c>
    </row>
    <row r="80" spans="1:9" x14ac:dyDescent="0.25">
      <c r="B80" s="11"/>
      <c r="G80" s="12" t="str">
        <f>IF($A80="","",ROUND(((TODAY()-B80)/365.25),1))</f>
        <v/>
      </c>
      <c r="H80" s="12" t="str">
        <f>IF($A80="","",COUNTIF('Roster'!$C$2:$C$201,C80))</f>
        <v/>
      </c>
      <c r="I80" s="12" t="str">
        <f>IF($A80="","",IFERROR(ROUND((H80/IF((C80="Toddler (Willow)"),'Ratios'!$B$3,'Ratios'!$B$4)),1),0))</f>
        <v/>
      </c>
    </row>
    <row r="81" spans="1:9" x14ac:dyDescent="0.25">
      <c r="B81" s="11"/>
      <c r="G81" s="12" t="str">
        <f>IF($A81="","",ROUND(((TODAY()-B81)/365.25),1))</f>
        <v/>
      </c>
      <c r="H81" s="12" t="str">
        <f>IF($A81="","",COUNTIF('Roster'!$C$2:$C$201,C81))</f>
        <v/>
      </c>
      <c r="I81" s="12" t="str">
        <f>IF($A81="","",IFERROR(ROUND((H81/IF((C81="Toddler (Willow)"),'Ratios'!$B$3,'Ratios'!$B$4)),1),0))</f>
        <v/>
      </c>
    </row>
    <row r="82" spans="1:9" x14ac:dyDescent="0.25">
      <c r="B82" s="11"/>
      <c r="G82" s="12" t="str">
        <f>IF($A82="","",ROUND(((TODAY()-B82)/365.25),1))</f>
        <v/>
      </c>
      <c r="H82" s="12" t="str">
        <f>IF($A82="","",COUNTIF('Roster'!$C$2:$C$201,C82))</f>
        <v/>
      </c>
      <c r="I82" s="12" t="str">
        <f>IF($A82="","",IFERROR(ROUND((H82/IF((C82="Toddler (Willow)"),'Ratios'!$B$3,'Ratios'!$B$4)),1),0))</f>
        <v/>
      </c>
    </row>
    <row r="83" spans="1:9" x14ac:dyDescent="0.25">
      <c r="B83" s="11"/>
      <c r="G83" s="12" t="str">
        <f>IF($A83="","",ROUND(((TODAY()-B83)/365.25),1))</f>
        <v/>
      </c>
      <c r="H83" s="12" t="str">
        <f>IF($A83="","",COUNTIF('Roster'!$C$2:$C$201,C83))</f>
        <v/>
      </c>
      <c r="I83" s="12" t="str">
        <f>IF($A83="","",IFERROR(ROUND((H83/IF((C83="Toddler (Willow)"),'Ratios'!$B$3,'Ratios'!$B$4)),1),0))</f>
        <v/>
      </c>
    </row>
    <row r="84" spans="1:9" x14ac:dyDescent="0.25">
      <c r="B84" s="11"/>
      <c r="G84" s="12" t="str">
        <f>IF($A84="","",ROUND(((TODAY()-B84)/365.25),1))</f>
        <v/>
      </c>
      <c r="H84" s="12" t="str">
        <f>IF($A84="","",COUNTIF('Roster'!$C$2:$C$201,C84))</f>
        <v/>
      </c>
      <c r="I84" s="12" t="str">
        <f>IF($A84="","",IFERROR(ROUND((H84/IF((C84="Toddler (Willow)"),'Ratios'!$B$3,'Ratios'!$B$4)),1),0))</f>
        <v/>
      </c>
    </row>
    <row r="85" spans="1:9" x14ac:dyDescent="0.25">
      <c r="B85" s="11"/>
      <c r="G85" s="12" t="str">
        <f>IF($A85="","",ROUND(((TODAY()-B85)/365.25),1))</f>
        <v/>
      </c>
      <c r="H85" s="12" t="str">
        <f>IF($A85="","",COUNTIF('Roster'!$C$2:$C$201,C85))</f>
        <v/>
      </c>
      <c r="I85" s="12" t="str">
        <f>IF($A85="","",IFERROR(ROUND((H85/IF((C85="Toddler (Willow)"),'Ratios'!$B$3,'Ratios'!$B$4)),1),0))</f>
        <v/>
      </c>
    </row>
    <row r="86" spans="1:9" x14ac:dyDescent="0.25">
      <c r="B86" s="11"/>
      <c r="G86" s="12" t="str">
        <f>IF($A86="","",ROUND(((TODAY()-B86)/365.25),1))</f>
        <v/>
      </c>
      <c r="H86" s="12" t="str">
        <f>IF($A86="","",COUNTIF('Roster'!$C$2:$C$201,C86))</f>
        <v/>
      </c>
      <c r="I86" s="12" t="str">
        <f>IF($A86="","",IFERROR(ROUND((H86/IF((C86="Toddler (Willow)"),'Ratios'!$B$3,'Ratios'!$B$4)),1),0))</f>
        <v/>
      </c>
    </row>
    <row r="87" spans="1:9" x14ac:dyDescent="0.25">
      <c r="B87" s="11"/>
      <c r="G87" s="12" t="str">
        <f>IF($A87="","",ROUND(((TODAY()-B87)/365.25),1))</f>
        <v/>
      </c>
      <c r="H87" s="12" t="str">
        <f>IF($A87="","",COUNTIF('Roster'!$C$2:$C$201,C87))</f>
        <v/>
      </c>
      <c r="I87" s="12" t="str">
        <f>IF($A87="","",IFERROR(ROUND((H87/IF((C87="Toddler (Willow)"),'Ratios'!$B$3,'Ratios'!$B$4)),1),0))</f>
        <v/>
      </c>
    </row>
    <row r="88" spans="1:9" x14ac:dyDescent="0.25">
      <c r="B88" s="11"/>
      <c r="G88" s="12" t="str">
        <f>IF($A88="","",ROUND(((TODAY()-B88)/365.25),1))</f>
        <v/>
      </c>
      <c r="H88" s="12" t="str">
        <f>IF($A88="","",COUNTIF('Roster'!$C$2:$C$201,C88))</f>
        <v/>
      </c>
      <c r="I88" s="12" t="str">
        <f>IF($A88="","",IFERROR(ROUND((H88/IF((C88="Toddler (Willow)"),'Ratios'!$B$3,'Ratios'!$B$4)),1),0))</f>
        <v/>
      </c>
    </row>
    <row r="89" spans="1:9" x14ac:dyDescent="0.25">
      <c r="B89" s="11"/>
      <c r="G89" s="12" t="str">
        <f>IF($A89="","",ROUND(((TODAY()-B89)/365.25),1))</f>
        <v/>
      </c>
      <c r="H89" s="12" t="str">
        <f>IF($A89="","",COUNTIF('Roster'!$C$2:$C$201,C89))</f>
        <v/>
      </c>
      <c r="I89" s="12" t="str">
        <f>IF($A89="","",IFERROR(ROUND((H89/IF((C89="Toddler (Willow)"),'Ratios'!$B$3,'Ratios'!$B$4)),1),0))</f>
        <v/>
      </c>
    </row>
    <row r="90" spans="1:9" x14ac:dyDescent="0.25">
      <c r="B90" s="11"/>
      <c r="G90" s="12" t="str">
        <f>IF($A90="","",ROUND(((TODAY()-B90)/365.25),1))</f>
        <v/>
      </c>
      <c r="H90" s="12" t="str">
        <f>IF($A90="","",COUNTIF('Roster'!$C$2:$C$201,C90))</f>
        <v/>
      </c>
      <c r="I90" s="12" t="str">
        <f>IF($A90="","",IFERROR(ROUND((H90/IF((C90="Toddler (Willow)"),'Ratios'!$B$3,'Ratios'!$B$4)),1),0))</f>
        <v/>
      </c>
    </row>
    <row r="91" spans="1:9" x14ac:dyDescent="0.25">
      <c r="B91" s="11"/>
      <c r="G91" s="12" t="str">
        <f>IF($A91="","",ROUND(((TODAY()-B91)/365.25),1))</f>
        <v/>
      </c>
      <c r="H91" s="12" t="str">
        <f>IF($A91="","",COUNTIF('Roster'!$C$2:$C$201,C91))</f>
        <v/>
      </c>
      <c r="I91" s="12" t="str">
        <f>IF($A91="","",IFERROR(ROUND((H91/IF((C91="Toddler (Willow)"),'Ratios'!$B$3,'Ratios'!$B$4)),1),0))</f>
        <v/>
      </c>
    </row>
    <row r="92" spans="1:9" x14ac:dyDescent="0.25">
      <c r="B92" s="11"/>
      <c r="G92" s="12" t="str">
        <f>IF($A92="","",ROUND(((TODAY()-B92)/365.25),1))</f>
        <v/>
      </c>
      <c r="H92" s="12" t="str">
        <f>IF($A92="","",COUNTIF('Roster'!$C$2:$C$201,C92))</f>
        <v/>
      </c>
      <c r="I92" s="12" t="str">
        <f>IF($A92="","",IFERROR(ROUND((H92/IF((C92="Toddler (Willow)"),'Ratios'!$B$3,'Ratios'!$B$4)),1),0))</f>
        <v/>
      </c>
    </row>
    <row r="93" spans="1:9" x14ac:dyDescent="0.25">
      <c r="B93" s="11"/>
      <c r="G93" s="12" t="str">
        <f>IF($A93="","",ROUND(((TODAY()-B93)/365.25),1))</f>
        <v/>
      </c>
      <c r="H93" s="12" t="str">
        <f>IF($A93="","",COUNTIF('Roster'!$C$2:$C$201,C93))</f>
        <v/>
      </c>
      <c r="I93" s="12" t="str">
        <f>IF($A93="","",IFERROR(ROUND((H93/IF((C93="Toddler (Willow)"),'Ratios'!$B$3,'Ratios'!$B$4)),1),0))</f>
        <v/>
      </c>
    </row>
    <row r="94" spans="1:9" x14ac:dyDescent="0.25">
      <c r="B94" s="11"/>
      <c r="G94" s="12" t="str">
        <f>IF($A94="","",ROUND(((TODAY()-B94)/365.25),1))</f>
        <v/>
      </c>
      <c r="H94" s="12" t="str">
        <f>IF($A94="","",COUNTIF('Roster'!$C$2:$C$201,C94))</f>
        <v/>
      </c>
      <c r="I94" s="12" t="str">
        <f>IF($A94="","",IFERROR(ROUND((H94/IF((C94="Toddler (Willow)"),'Ratios'!$B$3,'Ratios'!$B$4)),1),0))</f>
        <v/>
      </c>
    </row>
    <row r="95" spans="1:9" x14ac:dyDescent="0.25">
      <c r="B95" s="11"/>
      <c r="G95" s="12" t="str">
        <f>IF($A95="","",ROUND(((TODAY()-B95)/365.25),1))</f>
        <v/>
      </c>
      <c r="H95" s="12" t="str">
        <f>IF($A95="","",COUNTIF('Roster'!$C$2:$C$201,C95))</f>
        <v/>
      </c>
      <c r="I95" s="12" t="str">
        <f>IF($A95="","",IFERROR(ROUND((H95/IF((C95="Toddler (Willow)"),'Ratios'!$B$3,'Ratios'!$B$4)),1),0))</f>
        <v/>
      </c>
    </row>
    <row r="96" spans="1:9" x14ac:dyDescent="0.25">
      <c r="B96" s="11"/>
      <c r="G96" s="12" t="str">
        <f>IF($A96="","",ROUND(((TODAY()-B96)/365.25),1))</f>
        <v/>
      </c>
      <c r="H96" s="12" t="str">
        <f>IF($A96="","",COUNTIF('Roster'!$C$2:$C$201,C96))</f>
        <v/>
      </c>
      <c r="I96" s="12" t="str">
        <f>IF($A96="","",IFERROR(ROUND((H96/IF((C96="Toddler (Willow)"),'Ratios'!$B$3,'Ratios'!$B$4)),1),0))</f>
        <v/>
      </c>
    </row>
    <row r="97" spans="1:9" x14ac:dyDescent="0.25">
      <c r="B97" s="11"/>
      <c r="G97" s="12" t="str">
        <f>IF($A97="","",ROUND(((TODAY()-B97)/365.25),1))</f>
        <v/>
      </c>
      <c r="H97" s="12" t="str">
        <f>IF($A97="","",COUNTIF('Roster'!$C$2:$C$201,C97))</f>
        <v/>
      </c>
      <c r="I97" s="12" t="str">
        <f>IF($A97="","",IFERROR(ROUND((H97/IF((C97="Toddler (Willow)"),'Ratios'!$B$3,'Ratios'!$B$4)),1),0))</f>
        <v/>
      </c>
    </row>
    <row r="98" spans="1:9" x14ac:dyDescent="0.25">
      <c r="B98" s="11"/>
      <c r="G98" s="12" t="str">
        <f>IF($A98="","",ROUND(((TODAY()-B98)/365.25),1))</f>
        <v/>
      </c>
      <c r="H98" s="12" t="str">
        <f>IF($A98="","",COUNTIF('Roster'!$C$2:$C$201,C98))</f>
        <v/>
      </c>
      <c r="I98" s="12" t="str">
        <f>IF($A98="","",IFERROR(ROUND((H98/IF((C98="Toddler (Willow)"),'Ratios'!$B$3,'Ratios'!$B$4)),1),0))</f>
        <v/>
      </c>
    </row>
    <row r="99" spans="1:9" x14ac:dyDescent="0.25">
      <c r="B99" s="11"/>
      <c r="G99" s="12" t="str">
        <f>IF($A99="","",ROUND(((TODAY()-B99)/365.25),1))</f>
        <v/>
      </c>
      <c r="H99" s="12" t="str">
        <f>IF($A99="","",COUNTIF('Roster'!$C$2:$C$201,C99))</f>
        <v/>
      </c>
      <c r="I99" s="12" t="str">
        <f>IF($A99="","",IFERROR(ROUND((H99/IF((C99="Toddler (Willow)"),'Ratios'!$B$3,'Ratios'!$B$4)),1),0))</f>
        <v/>
      </c>
    </row>
    <row r="100" spans="1:9" x14ac:dyDescent="0.25">
      <c r="B100" s="11"/>
      <c r="G100" s="12" t="str">
        <f>IF($A100="","",ROUND(((TODAY()-B100)/365.25),1))</f>
        <v/>
      </c>
      <c r="H100" s="12" t="str">
        <f>IF($A100="","",COUNTIF('Roster'!$C$2:$C$201,C100))</f>
        <v/>
      </c>
      <c r="I100" s="12" t="str">
        <f>IF($A100="","",IFERROR(ROUND((H100/IF((C100="Toddler (Willow)"),'Ratios'!$B$3,'Ratios'!$B$4)),1),0))</f>
        <v/>
      </c>
    </row>
    <row r="101" spans="1:9" x14ac:dyDescent="0.25">
      <c r="B101" s="11"/>
      <c r="G101" s="12" t="str">
        <f>IF($A101="","",ROUND(((TODAY()-B101)/365.25),1))</f>
        <v/>
      </c>
      <c r="H101" s="12" t="str">
        <f>IF($A101="","",COUNTIF('Roster'!$C$2:$C$201,C101))</f>
        <v/>
      </c>
      <c r="I101" s="12" t="str">
        <f>IF($A101="","",IFERROR(ROUND((H101/IF((C101="Toddler (Willow)"),'Ratios'!$B$3,'Ratios'!$B$4)),1),0))</f>
        <v/>
      </c>
    </row>
    <row r="102" spans="1:9" x14ac:dyDescent="0.25">
      <c r="B102" s="11"/>
      <c r="G102" s="12" t="str">
        <f>IF($A102="","",ROUND(((TODAY()-B102)/365.25),1))</f>
        <v/>
      </c>
      <c r="H102" s="12" t="str">
        <f>IF($A102="","",COUNTIF('Roster'!$C$2:$C$201,C102))</f>
        <v/>
      </c>
      <c r="I102" s="12" t="str">
        <f>IF($A102="","",IFERROR(ROUND((H102/IF((C102="Toddler (Willow)"),'Ratios'!$B$3,'Ratios'!$B$4)),1),0))</f>
        <v/>
      </c>
    </row>
    <row r="103" spans="1:9" x14ac:dyDescent="0.25">
      <c r="B103" s="11"/>
      <c r="G103" s="12" t="str">
        <f>IF($A103="","",ROUND(((TODAY()-B103)/365.25),1))</f>
        <v/>
      </c>
      <c r="H103" s="12" t="str">
        <f>IF($A103="","",COUNTIF('Roster'!$C$2:$C$201,C103))</f>
        <v/>
      </c>
      <c r="I103" s="12" t="str">
        <f>IF($A103="","",IFERROR(ROUND((H103/IF((C103="Toddler (Willow)"),'Ratios'!$B$3,'Ratios'!$B$4)),1),0))</f>
        <v/>
      </c>
    </row>
    <row r="104" spans="1:9" x14ac:dyDescent="0.25">
      <c r="B104" s="11"/>
      <c r="G104" s="12" t="str">
        <f>IF($A104="","",ROUND(((TODAY()-B104)/365.25),1))</f>
        <v/>
      </c>
      <c r="H104" s="12" t="str">
        <f>IF($A104="","",COUNTIF('Roster'!$C$2:$C$201,C104))</f>
        <v/>
      </c>
      <c r="I104" s="12" t="str">
        <f>IF($A104="","",IFERROR(ROUND((H104/IF((C104="Toddler (Willow)"),'Ratios'!$B$3,'Ratios'!$B$4)),1),0))</f>
        <v/>
      </c>
    </row>
    <row r="105" spans="1:9" x14ac:dyDescent="0.25">
      <c r="B105" s="11"/>
      <c r="G105" s="12" t="str">
        <f>IF($A105="","",ROUND(((TODAY()-B105)/365.25),1))</f>
        <v/>
      </c>
      <c r="H105" s="12" t="str">
        <f>IF($A105="","",COUNTIF('Roster'!$C$2:$C$201,C105))</f>
        <v/>
      </c>
      <c r="I105" s="12" t="str">
        <f>IF($A105="","",IFERROR(ROUND((H105/IF((C105="Toddler (Willow)"),'Ratios'!$B$3,'Ratios'!$B$4)),1),0))</f>
        <v/>
      </c>
    </row>
    <row r="106" spans="1:9" x14ac:dyDescent="0.25">
      <c r="B106" s="11"/>
      <c r="G106" s="12" t="str">
        <f>IF($A106="","",ROUND(((TODAY()-B106)/365.25),1))</f>
        <v/>
      </c>
      <c r="H106" s="12" t="str">
        <f>IF($A106="","",COUNTIF('Roster'!$C$2:$C$201,C106))</f>
        <v/>
      </c>
      <c r="I106" s="12" t="str">
        <f>IF($A106="","",IFERROR(ROUND((H106/IF((C106="Toddler (Willow)"),'Ratios'!$B$3,'Ratios'!$B$4)),1),0))</f>
        <v/>
      </c>
    </row>
    <row r="107" spans="1:9" x14ac:dyDescent="0.25">
      <c r="B107" s="11"/>
      <c r="G107" s="12" t="str">
        <f>IF($A107="","",ROUND(((TODAY()-B107)/365.25),1))</f>
        <v/>
      </c>
      <c r="H107" s="12" t="str">
        <f>IF($A107="","",COUNTIF('Roster'!$C$2:$C$201,C107))</f>
        <v/>
      </c>
      <c r="I107" s="12" t="str">
        <f>IF($A107="","",IFERROR(ROUND((H107/IF((C107="Toddler (Willow)"),'Ratios'!$B$3,'Ratios'!$B$4)),1),0))</f>
        <v/>
      </c>
    </row>
    <row r="108" spans="1:9" x14ac:dyDescent="0.25">
      <c r="B108" s="11"/>
      <c r="G108" s="12" t="str">
        <f>IF($A108="","",ROUND(((TODAY()-B108)/365.25),1))</f>
        <v/>
      </c>
      <c r="H108" s="12" t="str">
        <f>IF($A108="","",COUNTIF('Roster'!$C$2:$C$201,C108))</f>
        <v/>
      </c>
      <c r="I108" s="12" t="str">
        <f>IF($A108="","",IFERROR(ROUND((H108/IF((C108="Toddler (Willow)"),'Ratios'!$B$3,'Ratios'!$B$4)),1),0))</f>
        <v/>
      </c>
    </row>
    <row r="109" spans="1:9" x14ac:dyDescent="0.25">
      <c r="B109" s="11"/>
      <c r="G109" s="12" t="str">
        <f>IF($A109="","",ROUND(((TODAY()-B109)/365.25),1))</f>
        <v/>
      </c>
      <c r="H109" s="12" t="str">
        <f>IF($A109="","",COUNTIF('Roster'!$C$2:$C$201,C109))</f>
        <v/>
      </c>
      <c r="I109" s="12" t="str">
        <f>IF($A109="","",IFERROR(ROUND((H109/IF((C109="Toddler (Willow)"),'Ratios'!$B$3,'Ratios'!$B$4)),1),0))</f>
        <v/>
      </c>
    </row>
    <row r="110" spans="1:9" x14ac:dyDescent="0.25">
      <c r="B110" s="11"/>
      <c r="G110" s="12" t="str">
        <f>IF($A110="","",ROUND(((TODAY()-B110)/365.25),1))</f>
        <v/>
      </c>
      <c r="H110" s="12" t="str">
        <f>IF($A110="","",COUNTIF('Roster'!$C$2:$C$201,C110))</f>
        <v/>
      </c>
      <c r="I110" s="12" t="str">
        <f>IF($A110="","",IFERROR(ROUND((H110/IF((C110="Toddler (Willow)"),'Ratios'!$B$3,'Ratios'!$B$4)),1),0))</f>
        <v/>
      </c>
    </row>
    <row r="111" spans="1:9" x14ac:dyDescent="0.25">
      <c r="B111" s="11"/>
      <c r="G111" s="12" t="str">
        <f>IF($A111="","",ROUND(((TODAY()-B111)/365.25),1))</f>
        <v/>
      </c>
      <c r="H111" s="12" t="str">
        <f>IF($A111="","",COUNTIF('Roster'!$C$2:$C$201,C111))</f>
        <v/>
      </c>
      <c r="I111" s="12" t="str">
        <f>IF($A111="","",IFERROR(ROUND((H111/IF((C111="Toddler (Willow)"),'Ratios'!$B$3,'Ratios'!$B$4)),1),0))</f>
        <v/>
      </c>
    </row>
    <row r="112" spans="1:9" x14ac:dyDescent="0.25">
      <c r="B112" s="11"/>
      <c r="G112" s="12" t="str">
        <f>IF($A112="","",ROUND(((TODAY()-B112)/365.25),1))</f>
        <v/>
      </c>
      <c r="H112" s="12" t="str">
        <f>IF($A112="","",COUNTIF('Roster'!$C$2:$C$201,C112))</f>
        <v/>
      </c>
      <c r="I112" s="12" t="str">
        <f>IF($A112="","",IFERROR(ROUND((H112/IF((C112="Toddler (Willow)"),'Ratios'!$B$3,'Ratios'!$B$4)),1),0))</f>
        <v/>
      </c>
    </row>
    <row r="113" spans="1:9" x14ac:dyDescent="0.25">
      <c r="B113" s="11"/>
      <c r="G113" s="12" t="str">
        <f>IF($A113="","",ROUND(((TODAY()-B113)/365.25),1))</f>
        <v/>
      </c>
      <c r="H113" s="12" t="str">
        <f>IF($A113="","",COUNTIF('Roster'!$C$2:$C$201,C113))</f>
        <v/>
      </c>
      <c r="I113" s="12" t="str">
        <f>IF($A113="","",IFERROR(ROUND((H113/IF((C113="Toddler (Willow)"),'Ratios'!$B$3,'Ratios'!$B$4)),1),0))</f>
        <v/>
      </c>
    </row>
    <row r="114" spans="1:9" x14ac:dyDescent="0.25">
      <c r="B114" s="11"/>
      <c r="G114" s="12" t="str">
        <f>IF($A114="","",ROUND(((TODAY()-B114)/365.25),1))</f>
        <v/>
      </c>
      <c r="H114" s="12" t="str">
        <f>IF($A114="","",COUNTIF('Roster'!$C$2:$C$201,C114))</f>
        <v/>
      </c>
      <c r="I114" s="12" t="str">
        <f>IF($A114="","",IFERROR(ROUND((H114/IF((C114="Toddler (Willow)"),'Ratios'!$B$3,'Ratios'!$B$4)),1),0))</f>
        <v/>
      </c>
    </row>
    <row r="115" spans="1:9" x14ac:dyDescent="0.25">
      <c r="B115" s="11"/>
      <c r="G115" s="12" t="str">
        <f>IF($A115="","",ROUND(((TODAY()-B115)/365.25),1))</f>
        <v/>
      </c>
      <c r="H115" s="12" t="str">
        <f>IF($A115="","",COUNTIF('Roster'!$C$2:$C$201,C115))</f>
        <v/>
      </c>
      <c r="I115" s="12" t="str">
        <f>IF($A115="","",IFERROR(ROUND((H115/IF((C115="Toddler (Willow)"),'Ratios'!$B$3,'Ratios'!$B$4)),1),0))</f>
        <v/>
      </c>
    </row>
    <row r="116" spans="1:9" x14ac:dyDescent="0.25">
      <c r="B116" s="11"/>
      <c r="G116" s="12" t="str">
        <f>IF($A116="","",ROUND(((TODAY()-B116)/365.25),1))</f>
        <v/>
      </c>
      <c r="H116" s="12" t="str">
        <f>IF($A116="","",COUNTIF('Roster'!$C$2:$C$201,C116))</f>
        <v/>
      </c>
      <c r="I116" s="12" t="str">
        <f>IF($A116="","",IFERROR(ROUND((H116/IF((C116="Toddler (Willow)"),'Ratios'!$B$3,'Ratios'!$B$4)),1),0))</f>
        <v/>
      </c>
    </row>
    <row r="117" spans="1:9" x14ac:dyDescent="0.25">
      <c r="B117" s="11"/>
      <c r="G117" s="12" t="str">
        <f>IF($A117="","",ROUND(((TODAY()-B117)/365.25),1))</f>
        <v/>
      </c>
      <c r="H117" s="12" t="str">
        <f>IF($A117="","",COUNTIF('Roster'!$C$2:$C$201,C117))</f>
        <v/>
      </c>
      <c r="I117" s="12" t="str">
        <f>IF($A117="","",IFERROR(ROUND((H117/IF((C117="Toddler (Willow)"),'Ratios'!$B$3,'Ratios'!$B$4)),1),0))</f>
        <v/>
      </c>
    </row>
    <row r="118" spans="1:9" x14ac:dyDescent="0.25">
      <c r="B118" s="11"/>
      <c r="G118" s="12" t="str">
        <f>IF($A118="","",ROUND(((TODAY()-B118)/365.25),1))</f>
        <v/>
      </c>
      <c r="H118" s="12" t="str">
        <f>IF($A118="","",COUNTIF('Roster'!$C$2:$C$201,C118))</f>
        <v/>
      </c>
      <c r="I118" s="12" t="str">
        <f>IF($A118="","",IFERROR(ROUND((H118/IF((C118="Toddler (Willow)"),'Ratios'!$B$3,'Ratios'!$B$4)),1),0))</f>
        <v/>
      </c>
    </row>
    <row r="119" spans="1:9" x14ac:dyDescent="0.25">
      <c r="B119" s="11"/>
      <c r="G119" s="12" t="str">
        <f>IF($A119="","",ROUND(((TODAY()-B119)/365.25),1))</f>
        <v/>
      </c>
      <c r="H119" s="12" t="str">
        <f>IF($A119="","",COUNTIF('Roster'!$C$2:$C$201,C119))</f>
        <v/>
      </c>
      <c r="I119" s="12" t="str">
        <f>IF($A119="","",IFERROR(ROUND((H119/IF((C119="Toddler (Willow)"),'Ratios'!$B$3,'Ratios'!$B$4)),1),0))</f>
        <v/>
      </c>
    </row>
    <row r="120" spans="1:9" x14ac:dyDescent="0.25">
      <c r="B120" s="11"/>
      <c r="G120" s="12" t="str">
        <f>IF($A120="","",ROUND(((TODAY()-B120)/365.25),1))</f>
        <v/>
      </c>
      <c r="H120" s="12" t="str">
        <f>IF($A120="","",COUNTIF('Roster'!$C$2:$C$201,C120))</f>
        <v/>
      </c>
      <c r="I120" s="12" t="str">
        <f>IF($A120="","",IFERROR(ROUND((H120/IF((C120="Toddler (Willow)"),'Ratios'!$B$3,'Ratios'!$B$4)),1),0))</f>
        <v/>
      </c>
    </row>
    <row r="121" spans="1:9" x14ac:dyDescent="0.25">
      <c r="B121" s="11"/>
      <c r="G121" s="12" t="str">
        <f>IF($A121="","",ROUND(((TODAY()-B121)/365.25),1))</f>
        <v/>
      </c>
      <c r="H121" s="12" t="str">
        <f>IF($A121="","",COUNTIF('Roster'!$C$2:$C$201,C121))</f>
        <v/>
      </c>
      <c r="I121" s="12" t="str">
        <f>IF($A121="","",IFERROR(ROUND((H121/IF((C121="Toddler (Willow)"),'Ratios'!$B$3,'Ratios'!$B$4)),1),0))</f>
        <v/>
      </c>
    </row>
    <row r="122" spans="1:9" x14ac:dyDescent="0.25">
      <c r="B122" s="11"/>
      <c r="G122" s="12" t="str">
        <f>IF($A122="","",ROUND(((TODAY()-B122)/365.25),1))</f>
        <v/>
      </c>
      <c r="H122" s="12" t="str">
        <f>IF($A122="","",COUNTIF('Roster'!$C$2:$C$201,C122))</f>
        <v/>
      </c>
      <c r="I122" s="12" t="str">
        <f>IF($A122="","",IFERROR(ROUND((H122/IF((C122="Toddler (Willow)"),'Ratios'!$B$3,'Ratios'!$B$4)),1),0))</f>
        <v/>
      </c>
    </row>
    <row r="123" spans="1:9" x14ac:dyDescent="0.25">
      <c r="B123" s="11"/>
      <c r="G123" s="12" t="str">
        <f>IF($A123="","",ROUND(((TODAY()-B123)/365.25),1))</f>
        <v/>
      </c>
      <c r="H123" s="12" t="str">
        <f>IF($A123="","",COUNTIF('Roster'!$C$2:$C$201,C123))</f>
        <v/>
      </c>
      <c r="I123" s="12" t="str">
        <f>IF($A123="","",IFERROR(ROUND((H123/IF((C123="Toddler (Willow)"),'Ratios'!$B$3,'Ratios'!$B$4)),1),0))</f>
        <v/>
      </c>
    </row>
    <row r="124" spans="1:9" x14ac:dyDescent="0.25">
      <c r="B124" s="11"/>
      <c r="G124" s="12" t="str">
        <f>IF($A124="","",ROUND(((TODAY()-B124)/365.25),1))</f>
        <v/>
      </c>
      <c r="H124" s="12" t="str">
        <f>IF($A124="","",COUNTIF('Roster'!$C$2:$C$201,C124))</f>
        <v/>
      </c>
      <c r="I124" s="12" t="str">
        <f>IF($A124="","",IFERROR(ROUND((H124/IF((C124="Toddler (Willow)"),'Ratios'!$B$3,'Ratios'!$B$4)),1),0))</f>
        <v/>
      </c>
    </row>
    <row r="125" spans="1:9" x14ac:dyDescent="0.25">
      <c r="B125" s="11"/>
      <c r="G125" s="12" t="str">
        <f>IF($A125="","",ROUND(((TODAY()-B125)/365.25),1))</f>
        <v/>
      </c>
      <c r="H125" s="12" t="str">
        <f>IF($A125="","",COUNTIF('Roster'!$C$2:$C$201,C125))</f>
        <v/>
      </c>
      <c r="I125" s="12" t="str">
        <f>IF($A125="","",IFERROR(ROUND((H125/IF((C125="Toddler (Willow)"),'Ratios'!$B$3,'Ratios'!$B$4)),1),0))</f>
        <v/>
      </c>
    </row>
    <row r="126" spans="1:9" x14ac:dyDescent="0.25">
      <c r="B126" s="11"/>
      <c r="G126" s="12" t="str">
        <f>IF($A126="","",ROUND(((TODAY()-B126)/365.25),1))</f>
        <v/>
      </c>
      <c r="H126" s="12" t="str">
        <f>IF($A126="","",COUNTIF('Roster'!$C$2:$C$201,C126))</f>
        <v/>
      </c>
      <c r="I126" s="12" t="str">
        <f>IF($A126="","",IFERROR(ROUND((H126/IF((C126="Toddler (Willow)"),'Ratios'!$B$3,'Ratios'!$B$4)),1),0))</f>
        <v/>
      </c>
    </row>
    <row r="127" spans="1:9" x14ac:dyDescent="0.25">
      <c r="B127" s="11"/>
      <c r="G127" s="12" t="str">
        <f>IF($A127="","",ROUND(((TODAY()-B127)/365.25),1))</f>
        <v/>
      </c>
      <c r="H127" s="12" t="str">
        <f>IF($A127="","",COUNTIF('Roster'!$C$2:$C$201,C127))</f>
        <v/>
      </c>
      <c r="I127" s="12" t="str">
        <f>IF($A127="","",IFERROR(ROUND((H127/IF((C127="Toddler (Willow)"),'Ratios'!$B$3,'Ratios'!$B$4)),1),0))</f>
        <v/>
      </c>
    </row>
    <row r="128" spans="1:9" x14ac:dyDescent="0.25">
      <c r="B128" s="11"/>
      <c r="G128" s="12" t="str">
        <f>IF($A128="","",ROUND(((TODAY()-B128)/365.25),1))</f>
        <v/>
      </c>
      <c r="H128" s="12" t="str">
        <f>IF($A128="","",COUNTIF('Roster'!$C$2:$C$201,C128))</f>
        <v/>
      </c>
      <c r="I128" s="12" t="str">
        <f>IF($A128="","",IFERROR(ROUND((H128/IF((C128="Toddler (Willow)"),'Ratios'!$B$3,'Ratios'!$B$4)),1),0))</f>
        <v/>
      </c>
    </row>
    <row r="129" spans="1:9" x14ac:dyDescent="0.25">
      <c r="B129" s="11"/>
      <c r="G129" s="12" t="str">
        <f>IF($A129="","",ROUND(((TODAY()-B129)/365.25),1))</f>
        <v/>
      </c>
      <c r="H129" s="12" t="str">
        <f>IF($A129="","",COUNTIF('Roster'!$C$2:$C$201,C129))</f>
        <v/>
      </c>
      <c r="I129" s="12" t="str">
        <f>IF($A129="","",IFERROR(ROUND((H129/IF((C129="Toddler (Willow)"),'Ratios'!$B$3,'Ratios'!$B$4)),1),0))</f>
        <v/>
      </c>
    </row>
    <row r="130" spans="1:9" x14ac:dyDescent="0.25">
      <c r="B130" s="11"/>
      <c r="G130" s="12" t="str">
        <f>IF($A130="","",ROUND(((TODAY()-B130)/365.25),1))</f>
        <v/>
      </c>
      <c r="H130" s="12" t="str">
        <f>IF($A130="","",COUNTIF('Roster'!$C$2:$C$201,C130))</f>
        <v/>
      </c>
      <c r="I130" s="12" t="str">
        <f>IF($A130="","",IFERROR(ROUND((H130/IF((C130="Toddler (Willow)"),'Ratios'!$B$3,'Ratios'!$B$4)),1),0))</f>
        <v/>
      </c>
    </row>
    <row r="131" spans="1:9" x14ac:dyDescent="0.25">
      <c r="B131" s="11"/>
      <c r="G131" s="12" t="str">
        <f>IF($A131="","",ROUND(((TODAY()-B131)/365.25),1))</f>
        <v/>
      </c>
      <c r="H131" s="12" t="str">
        <f>IF($A131="","",COUNTIF('Roster'!$C$2:$C$201,C131))</f>
        <v/>
      </c>
      <c r="I131" s="12" t="str">
        <f>IF($A131="","",IFERROR(ROUND((H131/IF((C131="Toddler (Willow)"),'Ratios'!$B$3,'Ratios'!$B$4)),1),0))</f>
        <v/>
      </c>
    </row>
    <row r="132" spans="1:9" x14ac:dyDescent="0.25">
      <c r="B132" s="11"/>
      <c r="G132" s="12" t="str">
        <f>IF($A132="","",ROUND(((TODAY()-B132)/365.25),1))</f>
        <v/>
      </c>
      <c r="H132" s="12" t="str">
        <f>IF($A132="","",COUNTIF('Roster'!$C$2:$C$201,C132))</f>
        <v/>
      </c>
      <c r="I132" s="12" t="str">
        <f>IF($A132="","",IFERROR(ROUND((H132/IF((C132="Toddler (Willow)"),'Ratios'!$B$3,'Ratios'!$B$4)),1),0))</f>
        <v/>
      </c>
    </row>
    <row r="133" spans="1:9" x14ac:dyDescent="0.25">
      <c r="B133" s="11"/>
      <c r="G133" s="12" t="str">
        <f>IF($A133="","",ROUND(((TODAY()-B133)/365.25),1))</f>
        <v/>
      </c>
      <c r="H133" s="12" t="str">
        <f>IF($A133="","",COUNTIF('Roster'!$C$2:$C$201,C133))</f>
        <v/>
      </c>
      <c r="I133" s="12" t="str">
        <f>IF($A133="","",IFERROR(ROUND((H133/IF((C133="Toddler (Willow)"),'Ratios'!$B$3,'Ratios'!$B$4)),1),0))</f>
        <v/>
      </c>
    </row>
    <row r="134" spans="1:9" x14ac:dyDescent="0.25">
      <c r="B134" s="11"/>
      <c r="G134" s="12" t="str">
        <f>IF($A134="","",ROUND(((TODAY()-B134)/365.25),1))</f>
        <v/>
      </c>
      <c r="H134" s="12" t="str">
        <f>IF($A134="","",COUNTIF('Roster'!$C$2:$C$201,C134))</f>
        <v/>
      </c>
      <c r="I134" s="12" t="str">
        <f>IF($A134="","",IFERROR(ROUND((H134/IF((C134="Toddler (Willow)"),'Ratios'!$B$3,'Ratios'!$B$4)),1),0))</f>
        <v/>
      </c>
    </row>
    <row r="135" spans="1:9" x14ac:dyDescent="0.25">
      <c r="B135" s="11"/>
      <c r="G135" s="12" t="str">
        <f>IF($A135="","",ROUND(((TODAY()-B135)/365.25),1))</f>
        <v/>
      </c>
      <c r="H135" s="12" t="str">
        <f>IF($A135="","",COUNTIF('Roster'!$C$2:$C$201,C135))</f>
        <v/>
      </c>
      <c r="I135" s="12" t="str">
        <f>IF($A135="","",IFERROR(ROUND((H135/IF((C135="Toddler (Willow)"),'Ratios'!$B$3,'Ratios'!$B$4)),1),0))</f>
        <v/>
      </c>
    </row>
    <row r="136" spans="1:9" x14ac:dyDescent="0.25">
      <c r="B136" s="11"/>
      <c r="G136" s="12" t="str">
        <f>IF($A136="","",ROUND(((TODAY()-B136)/365.25),1))</f>
        <v/>
      </c>
      <c r="H136" s="12" t="str">
        <f>IF($A136="","",COUNTIF('Roster'!$C$2:$C$201,C136))</f>
        <v/>
      </c>
      <c r="I136" s="12" t="str">
        <f>IF($A136="","",IFERROR(ROUND((H136/IF((C136="Toddler (Willow)"),'Ratios'!$B$3,'Ratios'!$B$4)),1),0))</f>
        <v/>
      </c>
    </row>
    <row r="137" spans="1:9" x14ac:dyDescent="0.25">
      <c r="B137" s="11"/>
      <c r="G137" s="12" t="str">
        <f>IF($A137="","",ROUND(((TODAY()-B137)/365.25),1))</f>
        <v/>
      </c>
      <c r="H137" s="12" t="str">
        <f>IF($A137="","",COUNTIF('Roster'!$C$2:$C$201,C137))</f>
        <v/>
      </c>
      <c r="I137" s="12" t="str">
        <f>IF($A137="","",IFERROR(ROUND((H137/IF((C137="Toddler (Willow)"),'Ratios'!$B$3,'Ratios'!$B$4)),1),0))</f>
        <v/>
      </c>
    </row>
    <row r="138" spans="1:9" x14ac:dyDescent="0.25">
      <c r="B138" s="11"/>
      <c r="G138" s="12" t="str">
        <f>IF($A138="","",ROUND(((TODAY()-B138)/365.25),1))</f>
        <v/>
      </c>
      <c r="H138" s="12" t="str">
        <f>IF($A138="","",COUNTIF('Roster'!$C$2:$C$201,C138))</f>
        <v/>
      </c>
      <c r="I138" s="12" t="str">
        <f>IF($A138="","",IFERROR(ROUND((H138/IF((C138="Toddler (Willow)"),'Ratios'!$B$3,'Ratios'!$B$4)),1),0))</f>
        <v/>
      </c>
    </row>
    <row r="139" spans="1:9" x14ac:dyDescent="0.25">
      <c r="B139" s="11"/>
      <c r="G139" s="12" t="str">
        <f>IF($A139="","",ROUND(((TODAY()-B139)/365.25),1))</f>
        <v/>
      </c>
      <c r="H139" s="12" t="str">
        <f>IF($A139="","",COUNTIF('Roster'!$C$2:$C$201,C139))</f>
        <v/>
      </c>
      <c r="I139" s="12" t="str">
        <f>IF($A139="","",IFERROR(ROUND((H139/IF((C139="Toddler (Willow)"),'Ratios'!$B$3,'Ratios'!$B$4)),1),0))</f>
        <v/>
      </c>
    </row>
    <row r="140" spans="1:9" x14ac:dyDescent="0.25">
      <c r="B140" s="11"/>
      <c r="G140" s="12" t="str">
        <f>IF($A140="","",ROUND(((TODAY()-B140)/365.25),1))</f>
        <v/>
      </c>
      <c r="H140" s="12" t="str">
        <f>IF($A140="","",COUNTIF('Roster'!$C$2:$C$201,C140))</f>
        <v/>
      </c>
      <c r="I140" s="12" t="str">
        <f>IF($A140="","",IFERROR(ROUND((H140/IF((C140="Toddler (Willow)"),'Ratios'!$B$3,'Ratios'!$B$4)),1),0))</f>
        <v/>
      </c>
    </row>
    <row r="141" spans="1:9" x14ac:dyDescent="0.25">
      <c r="B141" s="11"/>
      <c r="G141" s="12" t="str">
        <f>IF($A141="","",ROUND(((TODAY()-B141)/365.25),1))</f>
        <v/>
      </c>
      <c r="H141" s="12" t="str">
        <f>IF($A141="","",COUNTIF('Roster'!$C$2:$C$201,C141))</f>
        <v/>
      </c>
      <c r="I141" s="12" t="str">
        <f>IF($A141="","",IFERROR(ROUND((H141/IF((C141="Toddler (Willow)"),'Ratios'!$B$3,'Ratios'!$B$4)),1),0))</f>
        <v/>
      </c>
    </row>
    <row r="142" spans="1:9" x14ac:dyDescent="0.25">
      <c r="B142" s="11"/>
      <c r="G142" s="12" t="str">
        <f>IF($A142="","",ROUND(((TODAY()-B142)/365.25),1))</f>
        <v/>
      </c>
      <c r="H142" s="12" t="str">
        <f>IF($A142="","",COUNTIF('Roster'!$C$2:$C$201,C142))</f>
        <v/>
      </c>
      <c r="I142" s="12" t="str">
        <f>IF($A142="","",IFERROR(ROUND((H142/IF((C142="Toddler (Willow)"),'Ratios'!$B$3,'Ratios'!$B$4)),1),0))</f>
        <v/>
      </c>
    </row>
    <row r="143" spans="1:9" x14ac:dyDescent="0.25">
      <c r="B143" s="11"/>
      <c r="G143" s="12" t="str">
        <f>IF($A143="","",ROUND(((TODAY()-B143)/365.25),1))</f>
        <v/>
      </c>
      <c r="H143" s="12" t="str">
        <f>IF($A143="","",COUNTIF('Roster'!$C$2:$C$201,C143))</f>
        <v/>
      </c>
      <c r="I143" s="12" t="str">
        <f>IF($A143="","",IFERROR(ROUND((H143/IF((C143="Toddler (Willow)"),'Ratios'!$B$3,'Ratios'!$B$4)),1),0))</f>
        <v/>
      </c>
    </row>
    <row r="144" spans="1:9" x14ac:dyDescent="0.25">
      <c r="B144" s="11"/>
      <c r="G144" s="12" t="str">
        <f>IF($A144="","",ROUND(((TODAY()-B144)/365.25),1))</f>
        <v/>
      </c>
      <c r="H144" s="12" t="str">
        <f>IF($A144="","",COUNTIF('Roster'!$C$2:$C$201,C144))</f>
        <v/>
      </c>
      <c r="I144" s="12" t="str">
        <f>IF($A144="","",IFERROR(ROUND((H144/IF((C144="Toddler (Willow)"),'Ratios'!$B$3,'Ratios'!$B$4)),1),0))</f>
        <v/>
      </c>
    </row>
    <row r="145" spans="1:9" x14ac:dyDescent="0.25">
      <c r="B145" s="11"/>
      <c r="G145" s="12" t="str">
        <f>IF($A145="","",ROUND(((TODAY()-B145)/365.25),1))</f>
        <v/>
      </c>
      <c r="H145" s="12" t="str">
        <f>IF($A145="","",COUNTIF('Roster'!$C$2:$C$201,C145))</f>
        <v/>
      </c>
      <c r="I145" s="12" t="str">
        <f>IF($A145="","",IFERROR(ROUND((H145/IF((C145="Toddler (Willow)"),'Ratios'!$B$3,'Ratios'!$B$4)),1),0))</f>
        <v/>
      </c>
    </row>
    <row r="146" spans="1:9" x14ac:dyDescent="0.25">
      <c r="B146" s="11"/>
      <c r="G146" s="12" t="str">
        <f>IF($A146="","",ROUND(((TODAY()-B146)/365.25),1))</f>
        <v/>
      </c>
      <c r="H146" s="12" t="str">
        <f>IF($A146="","",COUNTIF('Roster'!$C$2:$C$201,C146))</f>
        <v/>
      </c>
      <c r="I146" s="12" t="str">
        <f>IF($A146="","",IFERROR(ROUND((H146/IF((C146="Toddler (Willow)"),'Ratios'!$B$3,'Ratios'!$B$4)),1),0))</f>
        <v/>
      </c>
    </row>
    <row r="147" spans="1:9" x14ac:dyDescent="0.25">
      <c r="B147" s="11"/>
      <c r="G147" s="12" t="str">
        <f>IF($A147="","",ROUND(((TODAY()-B147)/365.25),1))</f>
        <v/>
      </c>
      <c r="H147" s="12" t="str">
        <f>IF($A147="","",COUNTIF('Roster'!$C$2:$C$201,C147))</f>
        <v/>
      </c>
      <c r="I147" s="12" t="str">
        <f>IF($A147="","",IFERROR(ROUND((H147/IF((C147="Toddler (Willow)"),'Ratios'!$B$3,'Ratios'!$B$4)),1),0))</f>
        <v/>
      </c>
    </row>
    <row r="148" spans="1:9" x14ac:dyDescent="0.25">
      <c r="B148" s="11"/>
      <c r="G148" s="12" t="str">
        <f>IF($A148="","",ROUND(((TODAY()-B148)/365.25),1))</f>
        <v/>
      </c>
      <c r="H148" s="12" t="str">
        <f>IF($A148="","",COUNTIF('Roster'!$C$2:$C$201,C148))</f>
        <v/>
      </c>
      <c r="I148" s="12" t="str">
        <f>IF($A148="","",IFERROR(ROUND((H148/IF((C148="Toddler (Willow)"),'Ratios'!$B$3,'Ratios'!$B$4)),1),0))</f>
        <v/>
      </c>
    </row>
    <row r="149" spans="1:9" x14ac:dyDescent="0.25">
      <c r="B149" s="11"/>
      <c r="G149" s="12" t="str">
        <f>IF($A149="","",ROUND(((TODAY()-B149)/365.25),1))</f>
        <v/>
      </c>
      <c r="H149" s="12" t="str">
        <f>IF($A149="","",COUNTIF('Roster'!$C$2:$C$201,C149))</f>
        <v/>
      </c>
      <c r="I149" s="12" t="str">
        <f>IF($A149="","",IFERROR(ROUND((H149/IF((C149="Toddler (Willow)"),'Ratios'!$B$3,'Ratios'!$B$4)),1),0))</f>
        <v/>
      </c>
    </row>
    <row r="150" spans="1:9" x14ac:dyDescent="0.25">
      <c r="B150" s="11"/>
      <c r="G150" s="12" t="str">
        <f>IF($A150="","",ROUND(((TODAY()-B150)/365.25),1))</f>
        <v/>
      </c>
      <c r="H150" s="12" t="str">
        <f>IF($A150="","",COUNTIF('Roster'!$C$2:$C$201,C150))</f>
        <v/>
      </c>
      <c r="I150" s="12" t="str">
        <f>IF($A150="","",IFERROR(ROUND((H150/IF((C150="Toddler (Willow)"),'Ratios'!$B$3,'Ratios'!$B$4)),1),0))</f>
        <v/>
      </c>
    </row>
    <row r="151" spans="1:9" x14ac:dyDescent="0.25">
      <c r="B151" s="11"/>
      <c r="G151" s="12" t="str">
        <f>IF($A151="","",ROUND(((TODAY()-B151)/365.25),1))</f>
        <v/>
      </c>
      <c r="H151" s="12" t="str">
        <f>IF($A151="","",COUNTIF('Roster'!$C$2:$C$201,C151))</f>
        <v/>
      </c>
      <c r="I151" s="12" t="str">
        <f>IF($A151="","",IFERROR(ROUND((H151/IF((C151="Toddler (Willow)"),'Ratios'!$B$3,'Ratios'!$B$4)),1),0))</f>
        <v/>
      </c>
    </row>
    <row r="152" spans="1:9" x14ac:dyDescent="0.25">
      <c r="B152" s="11"/>
      <c r="G152" s="12" t="str">
        <f>IF($A152="","",ROUND(((TODAY()-B152)/365.25),1))</f>
        <v/>
      </c>
      <c r="H152" s="12" t="str">
        <f>IF($A152="","",COUNTIF('Roster'!$C$2:$C$201,C152))</f>
        <v/>
      </c>
      <c r="I152" s="12" t="str">
        <f>IF($A152="","",IFERROR(ROUND((H152/IF((C152="Toddler (Willow)"),'Ratios'!$B$3,'Ratios'!$B$4)),1),0))</f>
        <v/>
      </c>
    </row>
    <row r="153" spans="1:9" x14ac:dyDescent="0.25">
      <c r="B153" s="11"/>
      <c r="G153" s="12" t="str">
        <f>IF($A153="","",ROUND(((TODAY()-B153)/365.25),1))</f>
        <v/>
      </c>
      <c r="H153" s="12" t="str">
        <f>IF($A153="","",COUNTIF('Roster'!$C$2:$C$201,C153))</f>
        <v/>
      </c>
      <c r="I153" s="12" t="str">
        <f>IF($A153="","",IFERROR(ROUND((H153/IF((C153="Toddler (Willow)"),'Ratios'!$B$3,'Ratios'!$B$4)),1),0))</f>
        <v/>
      </c>
    </row>
    <row r="154" spans="1:9" x14ac:dyDescent="0.25">
      <c r="B154" s="11"/>
      <c r="G154" s="12" t="str">
        <f>IF($A154="","",ROUND(((TODAY()-B154)/365.25),1))</f>
        <v/>
      </c>
      <c r="H154" s="12" t="str">
        <f>IF($A154="","",COUNTIF('Roster'!$C$2:$C$201,C154))</f>
        <v/>
      </c>
      <c r="I154" s="12" t="str">
        <f>IF($A154="","",IFERROR(ROUND((H154/IF((C154="Toddler (Willow)"),'Ratios'!$B$3,'Ratios'!$B$4)),1),0))</f>
        <v/>
      </c>
    </row>
    <row r="155" spans="1:9" x14ac:dyDescent="0.25">
      <c r="B155" s="11"/>
      <c r="G155" s="12" t="str">
        <f>IF($A155="","",ROUND(((TODAY()-B155)/365.25),1))</f>
        <v/>
      </c>
      <c r="H155" s="12" t="str">
        <f>IF($A155="","",COUNTIF('Roster'!$C$2:$C$201,C155))</f>
        <v/>
      </c>
      <c r="I155" s="12" t="str">
        <f>IF($A155="","",IFERROR(ROUND((H155/IF((C155="Toddler (Willow)"),'Ratios'!$B$3,'Ratios'!$B$4)),1),0))</f>
        <v/>
      </c>
    </row>
    <row r="156" spans="1:9" x14ac:dyDescent="0.25">
      <c r="B156" s="11"/>
      <c r="G156" s="12" t="str">
        <f>IF($A156="","",ROUND(((TODAY()-B156)/365.25),1))</f>
        <v/>
      </c>
      <c r="H156" s="12" t="str">
        <f>IF($A156="","",COUNTIF('Roster'!$C$2:$C$201,C156))</f>
        <v/>
      </c>
      <c r="I156" s="12" t="str">
        <f>IF($A156="","",IFERROR(ROUND((H156/IF((C156="Toddler (Willow)"),'Ratios'!$B$3,'Ratios'!$B$4)),1),0))</f>
        <v/>
      </c>
    </row>
    <row r="157" spans="1:9" x14ac:dyDescent="0.25">
      <c r="B157" s="11"/>
      <c r="G157" s="12" t="str">
        <f>IF($A157="","",ROUND(((TODAY()-B157)/365.25),1))</f>
        <v/>
      </c>
      <c r="H157" s="12" t="str">
        <f>IF($A157="","",COUNTIF('Roster'!$C$2:$C$201,C157))</f>
        <v/>
      </c>
      <c r="I157" s="12" t="str">
        <f>IF($A157="","",IFERROR(ROUND((H157/IF((C157="Toddler (Willow)"),'Ratios'!$B$3,'Ratios'!$B$4)),1),0))</f>
        <v/>
      </c>
    </row>
    <row r="158" spans="1:9" x14ac:dyDescent="0.25">
      <c r="B158" s="11"/>
      <c r="G158" s="12" t="str">
        <f>IF($A158="","",ROUND(((TODAY()-B158)/365.25),1))</f>
        <v/>
      </c>
      <c r="H158" s="12" t="str">
        <f>IF($A158="","",COUNTIF('Roster'!$C$2:$C$201,C158))</f>
        <v/>
      </c>
      <c r="I158" s="12" t="str">
        <f>IF($A158="","",IFERROR(ROUND((H158/IF((C158="Toddler (Willow)"),'Ratios'!$B$3,'Ratios'!$B$4)),1),0))</f>
        <v/>
      </c>
    </row>
    <row r="159" spans="1:9" x14ac:dyDescent="0.25">
      <c r="B159" s="11"/>
      <c r="G159" s="12" t="str">
        <f>IF($A159="","",ROUND(((TODAY()-B159)/365.25),1))</f>
        <v/>
      </c>
      <c r="H159" s="12" t="str">
        <f>IF($A159="","",COUNTIF('Roster'!$C$2:$C$201,C159))</f>
        <v/>
      </c>
      <c r="I159" s="12" t="str">
        <f>IF($A159="","",IFERROR(ROUND((H159/IF((C159="Toddler (Willow)"),'Ratios'!$B$3,'Ratios'!$B$4)),1),0))</f>
        <v/>
      </c>
    </row>
    <row r="160" spans="1:9" x14ac:dyDescent="0.25">
      <c r="B160" s="11"/>
      <c r="G160" s="12" t="str">
        <f>IF($A160="","",ROUND(((TODAY()-B160)/365.25),1))</f>
        <v/>
      </c>
      <c r="H160" s="12" t="str">
        <f>IF($A160="","",COUNTIF('Roster'!$C$2:$C$201,C160))</f>
        <v/>
      </c>
      <c r="I160" s="12" t="str">
        <f>IF($A160="","",IFERROR(ROUND((H160/IF((C160="Toddler (Willow)"),'Ratios'!$B$3,'Ratios'!$B$4)),1),0))</f>
        <v/>
      </c>
    </row>
    <row r="161" spans="1:9" x14ac:dyDescent="0.25">
      <c r="B161" s="11"/>
      <c r="G161" s="12" t="str">
        <f>IF($A161="","",ROUND(((TODAY()-B161)/365.25),1))</f>
        <v/>
      </c>
      <c r="H161" s="12" t="str">
        <f>IF($A161="","",COUNTIF('Roster'!$C$2:$C$201,C161))</f>
        <v/>
      </c>
      <c r="I161" s="12" t="str">
        <f>IF($A161="","",IFERROR(ROUND((H161/IF((C161="Toddler (Willow)"),'Ratios'!$B$3,'Ratios'!$B$4)),1),0))</f>
        <v/>
      </c>
    </row>
    <row r="162" spans="1:9" x14ac:dyDescent="0.25">
      <c r="B162" s="11"/>
      <c r="G162" s="12" t="str">
        <f>IF($A162="","",ROUND(((TODAY()-B162)/365.25),1))</f>
        <v/>
      </c>
      <c r="H162" s="12" t="str">
        <f>IF($A162="","",COUNTIF('Roster'!$C$2:$C$201,C162))</f>
        <v/>
      </c>
      <c r="I162" s="12" t="str">
        <f>IF($A162="","",IFERROR(ROUND((H162/IF((C162="Toddler (Willow)"),'Ratios'!$B$3,'Ratios'!$B$4)),1),0))</f>
        <v/>
      </c>
    </row>
    <row r="163" spans="1:9" x14ac:dyDescent="0.25">
      <c r="B163" s="11"/>
      <c r="G163" s="12" t="str">
        <f>IF($A163="","",ROUND(((TODAY()-B163)/365.25),1))</f>
        <v/>
      </c>
      <c r="H163" s="12" t="str">
        <f>IF($A163="","",COUNTIF('Roster'!$C$2:$C$201,C163))</f>
        <v/>
      </c>
      <c r="I163" s="12" t="str">
        <f>IF($A163="","",IFERROR(ROUND((H163/IF((C163="Toddler (Willow)"),'Ratios'!$B$3,'Ratios'!$B$4)),1),0))</f>
        <v/>
      </c>
    </row>
    <row r="164" spans="1:9" x14ac:dyDescent="0.25">
      <c r="B164" s="11"/>
      <c r="G164" s="12" t="str">
        <f>IF($A164="","",ROUND(((TODAY()-B164)/365.25),1))</f>
        <v/>
      </c>
      <c r="H164" s="12" t="str">
        <f>IF($A164="","",COUNTIF('Roster'!$C$2:$C$201,C164))</f>
        <v/>
      </c>
      <c r="I164" s="12" t="str">
        <f>IF($A164="","",IFERROR(ROUND((H164/IF((C164="Toddler (Willow)"),'Ratios'!$B$3,'Ratios'!$B$4)),1),0))</f>
        <v/>
      </c>
    </row>
    <row r="165" spans="1:9" x14ac:dyDescent="0.25">
      <c r="B165" s="11"/>
      <c r="G165" s="12" t="str">
        <f>IF($A165="","",ROUND(((TODAY()-B165)/365.25),1))</f>
        <v/>
      </c>
      <c r="H165" s="12" t="str">
        <f>IF($A165="","",COUNTIF('Roster'!$C$2:$C$201,C165))</f>
        <v/>
      </c>
      <c r="I165" s="12" t="str">
        <f>IF($A165="","",IFERROR(ROUND((H165/IF((C165="Toddler (Willow)"),'Ratios'!$B$3,'Ratios'!$B$4)),1),0))</f>
        <v/>
      </c>
    </row>
    <row r="166" spans="1:9" x14ac:dyDescent="0.25">
      <c r="B166" s="11"/>
      <c r="G166" s="12" t="str">
        <f>IF($A166="","",ROUND(((TODAY()-B166)/365.25),1))</f>
        <v/>
      </c>
      <c r="H166" s="12" t="str">
        <f>IF($A166="","",COUNTIF('Roster'!$C$2:$C$201,C166))</f>
        <v/>
      </c>
      <c r="I166" s="12" t="str">
        <f>IF($A166="","",IFERROR(ROUND((H166/IF((C166="Toddler (Willow)"),'Ratios'!$B$3,'Ratios'!$B$4)),1),0))</f>
        <v/>
      </c>
    </row>
    <row r="167" spans="1:9" x14ac:dyDescent="0.25">
      <c r="B167" s="11"/>
      <c r="G167" s="12" t="str">
        <f>IF($A167="","",ROUND(((TODAY()-B167)/365.25),1))</f>
        <v/>
      </c>
      <c r="H167" s="12" t="str">
        <f>IF($A167="","",COUNTIF('Roster'!$C$2:$C$201,C167))</f>
        <v/>
      </c>
      <c r="I167" s="12" t="str">
        <f>IF($A167="","",IFERROR(ROUND((H167/IF((C167="Toddler (Willow)"),'Ratios'!$B$3,'Ratios'!$B$4)),1),0))</f>
        <v/>
      </c>
    </row>
    <row r="168" spans="1:9" x14ac:dyDescent="0.25">
      <c r="B168" s="11"/>
      <c r="G168" s="12" t="str">
        <f>IF($A168="","",ROUND(((TODAY()-B168)/365.25),1))</f>
        <v/>
      </c>
      <c r="H168" s="12" t="str">
        <f>IF($A168="","",COUNTIF('Roster'!$C$2:$C$201,C168))</f>
        <v/>
      </c>
      <c r="I168" s="12" t="str">
        <f>IF($A168="","",IFERROR(ROUND((H168/IF((C168="Toddler (Willow)"),'Ratios'!$B$3,'Ratios'!$B$4)),1),0))</f>
        <v/>
      </c>
    </row>
    <row r="169" spans="1:9" x14ac:dyDescent="0.25">
      <c r="B169" s="11"/>
      <c r="G169" s="12" t="str">
        <f>IF($A169="","",ROUND(((TODAY()-B169)/365.25),1))</f>
        <v/>
      </c>
      <c r="H169" s="12" t="str">
        <f>IF($A169="","",COUNTIF('Roster'!$C$2:$C$201,C169))</f>
        <v/>
      </c>
      <c r="I169" s="12" t="str">
        <f>IF($A169="","",IFERROR(ROUND((H169/IF((C169="Toddler (Willow)"),'Ratios'!$B$3,'Ratios'!$B$4)),1),0))</f>
        <v/>
      </c>
    </row>
    <row r="170" spans="1:9" x14ac:dyDescent="0.25">
      <c r="B170" s="11"/>
      <c r="G170" s="12" t="str">
        <f>IF($A170="","",ROUND(((TODAY()-B170)/365.25),1))</f>
        <v/>
      </c>
      <c r="H170" s="12" t="str">
        <f>IF($A170="","",COUNTIF('Roster'!$C$2:$C$201,C170))</f>
        <v/>
      </c>
      <c r="I170" s="12" t="str">
        <f>IF($A170="","",IFERROR(ROUND((H170/IF((C170="Toddler (Willow)"),'Ratios'!$B$3,'Ratios'!$B$4)),1),0))</f>
        <v/>
      </c>
    </row>
    <row r="171" spans="1:9" x14ac:dyDescent="0.25">
      <c r="B171" s="11"/>
      <c r="G171" s="12" t="str">
        <f>IF($A171="","",ROUND(((TODAY()-B171)/365.25),1))</f>
        <v/>
      </c>
      <c r="H171" s="12" t="str">
        <f>IF($A171="","",COUNTIF('Roster'!$C$2:$C$201,C171))</f>
        <v/>
      </c>
      <c r="I171" s="12" t="str">
        <f>IF($A171="","",IFERROR(ROUND((H171/IF((C171="Toddler (Willow)"),'Ratios'!$B$3,'Ratios'!$B$4)),1),0))</f>
        <v/>
      </c>
    </row>
    <row r="172" spans="1:9" x14ac:dyDescent="0.25">
      <c r="B172" s="11"/>
      <c r="G172" s="12" t="str">
        <f>IF($A172="","",ROUND(((TODAY()-B172)/365.25),1))</f>
        <v/>
      </c>
      <c r="H172" s="12" t="str">
        <f>IF($A172="","",COUNTIF('Roster'!$C$2:$C$201,C172))</f>
        <v/>
      </c>
      <c r="I172" s="12" t="str">
        <f>IF($A172="","",IFERROR(ROUND((H172/IF((C172="Toddler (Willow)"),'Ratios'!$B$3,'Ratios'!$B$4)),1),0))</f>
        <v/>
      </c>
    </row>
    <row r="173" spans="1:9" x14ac:dyDescent="0.25">
      <c r="B173" s="11"/>
      <c r="G173" s="12" t="str">
        <f>IF($A173="","",ROUND(((TODAY()-B173)/365.25),1))</f>
        <v/>
      </c>
      <c r="H173" s="12" t="str">
        <f>IF($A173="","",COUNTIF('Roster'!$C$2:$C$201,C173))</f>
        <v/>
      </c>
      <c r="I173" s="12" t="str">
        <f>IF($A173="","",IFERROR(ROUND((H173/IF((C173="Toddler (Willow)"),'Ratios'!$B$3,'Ratios'!$B$4)),1),0))</f>
        <v/>
      </c>
    </row>
    <row r="174" spans="1:9" x14ac:dyDescent="0.25">
      <c r="B174" s="11"/>
      <c r="G174" s="12" t="str">
        <f>IF($A174="","",ROUND(((TODAY()-B174)/365.25),1))</f>
        <v/>
      </c>
      <c r="H174" s="12" t="str">
        <f>IF($A174="","",COUNTIF('Roster'!$C$2:$C$201,C174))</f>
        <v/>
      </c>
      <c r="I174" s="12" t="str">
        <f>IF($A174="","",IFERROR(ROUND((H174/IF((C174="Toddler (Willow)"),'Ratios'!$B$3,'Ratios'!$B$4)),1),0))</f>
        <v/>
      </c>
    </row>
    <row r="175" spans="1:9" x14ac:dyDescent="0.25">
      <c r="B175" s="11"/>
      <c r="G175" s="12" t="str">
        <f>IF($A175="","",ROUND(((TODAY()-B175)/365.25),1))</f>
        <v/>
      </c>
      <c r="H175" s="12" t="str">
        <f>IF($A175="","",COUNTIF('Roster'!$C$2:$C$201,C175))</f>
        <v/>
      </c>
      <c r="I175" s="12" t="str">
        <f>IF($A175="","",IFERROR(ROUND((H175/IF((C175="Toddler (Willow)"),'Ratios'!$B$3,'Ratios'!$B$4)),1),0))</f>
        <v/>
      </c>
    </row>
    <row r="176" spans="1:9" x14ac:dyDescent="0.25">
      <c r="B176" s="11"/>
      <c r="G176" s="12" t="str">
        <f>IF($A176="","",ROUND(((TODAY()-B176)/365.25),1))</f>
        <v/>
      </c>
      <c r="H176" s="12" t="str">
        <f>IF($A176="","",COUNTIF('Roster'!$C$2:$C$201,C176))</f>
        <v/>
      </c>
      <c r="I176" s="12" t="str">
        <f>IF($A176="","",IFERROR(ROUND((H176/IF((C176="Toddler (Willow)"),'Ratios'!$B$3,'Ratios'!$B$4)),1),0))</f>
        <v/>
      </c>
    </row>
    <row r="177" spans="1:9" x14ac:dyDescent="0.25">
      <c r="B177" s="11"/>
      <c r="G177" s="12" t="str">
        <f>IF($A177="","",ROUND(((TODAY()-B177)/365.25),1))</f>
        <v/>
      </c>
      <c r="H177" s="12" t="str">
        <f>IF($A177="","",COUNTIF('Roster'!$C$2:$C$201,C177))</f>
        <v/>
      </c>
      <c r="I177" s="12" t="str">
        <f>IF($A177="","",IFERROR(ROUND((H177/IF((C177="Toddler (Willow)"),'Ratios'!$B$3,'Ratios'!$B$4)),1),0))</f>
        <v/>
      </c>
    </row>
    <row r="178" spans="1:9" x14ac:dyDescent="0.25">
      <c r="B178" s="11"/>
      <c r="G178" s="12" t="str">
        <f>IF($A178="","",ROUND(((TODAY()-B178)/365.25),1))</f>
        <v/>
      </c>
      <c r="H178" s="12" t="str">
        <f>IF($A178="","",COUNTIF('Roster'!$C$2:$C$201,C178))</f>
        <v/>
      </c>
      <c r="I178" s="12" t="str">
        <f>IF($A178="","",IFERROR(ROUND((H178/IF((C178="Toddler (Willow)"),'Ratios'!$B$3,'Ratios'!$B$4)),1),0))</f>
        <v/>
      </c>
    </row>
    <row r="179" spans="1:9" x14ac:dyDescent="0.25">
      <c r="B179" s="11"/>
      <c r="G179" s="12" t="str">
        <f>IF($A179="","",ROUND(((TODAY()-B179)/365.25),1))</f>
        <v/>
      </c>
      <c r="H179" s="12" t="str">
        <f>IF($A179="","",COUNTIF('Roster'!$C$2:$C$201,C179))</f>
        <v/>
      </c>
      <c r="I179" s="12" t="str">
        <f>IF($A179="","",IFERROR(ROUND((H179/IF((C179="Toddler (Willow)"),'Ratios'!$B$3,'Ratios'!$B$4)),1),0))</f>
        <v/>
      </c>
    </row>
    <row r="180" spans="1:9" x14ac:dyDescent="0.25">
      <c r="B180" s="11"/>
      <c r="G180" s="12" t="str">
        <f>IF($A180="","",ROUND(((TODAY()-B180)/365.25),1))</f>
        <v/>
      </c>
      <c r="H180" s="12" t="str">
        <f>IF($A180="","",COUNTIF('Roster'!$C$2:$C$201,C180))</f>
        <v/>
      </c>
      <c r="I180" s="12" t="str">
        <f>IF($A180="","",IFERROR(ROUND((H180/IF((C180="Toddler (Willow)"),'Ratios'!$B$3,'Ratios'!$B$4)),1),0))</f>
        <v/>
      </c>
    </row>
    <row r="181" spans="1:9" x14ac:dyDescent="0.25">
      <c r="B181" s="11"/>
      <c r="G181" s="12" t="str">
        <f>IF($A181="","",ROUND(((TODAY()-B181)/365.25),1))</f>
        <v/>
      </c>
      <c r="H181" s="12" t="str">
        <f>IF($A181="","",COUNTIF('Roster'!$C$2:$C$201,C181))</f>
        <v/>
      </c>
      <c r="I181" s="12" t="str">
        <f>IF($A181="","",IFERROR(ROUND((H181/IF((C181="Toddler (Willow)"),'Ratios'!$B$3,'Ratios'!$B$4)),1),0))</f>
        <v/>
      </c>
    </row>
    <row r="182" spans="1:9" x14ac:dyDescent="0.25">
      <c r="B182" s="11"/>
      <c r="G182" s="12" t="str">
        <f>IF($A182="","",ROUND(((TODAY()-B182)/365.25),1))</f>
        <v/>
      </c>
      <c r="H182" s="12" t="str">
        <f>IF($A182="","",COUNTIF('Roster'!$C$2:$C$201,C182))</f>
        <v/>
      </c>
      <c r="I182" s="12" t="str">
        <f>IF($A182="","",IFERROR(ROUND((H182/IF((C182="Toddler (Willow)"),'Ratios'!$B$3,'Ratios'!$B$4)),1),0))</f>
        <v/>
      </c>
    </row>
    <row r="183" spans="1:9" x14ac:dyDescent="0.25">
      <c r="B183" s="11"/>
      <c r="G183" s="12" t="str">
        <f>IF($A183="","",ROUND(((TODAY()-B183)/365.25),1))</f>
        <v/>
      </c>
      <c r="H183" s="12" t="str">
        <f>IF($A183="","",COUNTIF('Roster'!$C$2:$C$201,C183))</f>
        <v/>
      </c>
      <c r="I183" s="12" t="str">
        <f>IF($A183="","",IFERROR(ROUND((H183/IF((C183="Toddler (Willow)"),'Ratios'!$B$3,'Ratios'!$B$4)),1),0))</f>
        <v/>
      </c>
    </row>
    <row r="184" spans="1:9" x14ac:dyDescent="0.25">
      <c r="B184" s="11"/>
      <c r="G184" s="12" t="str">
        <f>IF($A184="","",ROUND(((TODAY()-B184)/365.25),1))</f>
        <v/>
      </c>
      <c r="H184" s="12" t="str">
        <f>IF($A184="","",COUNTIF('Roster'!$C$2:$C$201,C184))</f>
        <v/>
      </c>
      <c r="I184" s="12" t="str">
        <f>IF($A184="","",IFERROR(ROUND((H184/IF((C184="Toddler (Willow)"),'Ratios'!$B$3,'Ratios'!$B$4)),1),0))</f>
        <v/>
      </c>
    </row>
    <row r="185" spans="1:9" x14ac:dyDescent="0.25">
      <c r="B185" s="11"/>
      <c r="G185" s="12" t="str">
        <f>IF($A185="","",ROUND(((TODAY()-B185)/365.25),1))</f>
        <v/>
      </c>
      <c r="H185" s="12" t="str">
        <f>IF($A185="","",COUNTIF('Roster'!$C$2:$C$201,C185))</f>
        <v/>
      </c>
      <c r="I185" s="12" t="str">
        <f>IF($A185="","",IFERROR(ROUND((H185/IF((C185="Toddler (Willow)"),'Ratios'!$B$3,'Ratios'!$B$4)),1),0))</f>
        <v/>
      </c>
    </row>
    <row r="186" spans="1:9" x14ac:dyDescent="0.25">
      <c r="B186" s="11"/>
      <c r="G186" s="12" t="str">
        <f>IF($A186="","",ROUND(((TODAY()-B186)/365.25),1))</f>
        <v/>
      </c>
      <c r="H186" s="12" t="str">
        <f>IF($A186="","",COUNTIF('Roster'!$C$2:$C$201,C186))</f>
        <v/>
      </c>
      <c r="I186" s="12" t="str">
        <f>IF($A186="","",IFERROR(ROUND((H186/IF((C186="Toddler (Willow)"),'Ratios'!$B$3,'Ratios'!$B$4)),1),0))</f>
        <v/>
      </c>
    </row>
    <row r="187" spans="1:9" x14ac:dyDescent="0.25">
      <c r="B187" s="11"/>
      <c r="G187" s="12" t="str">
        <f>IF($A187="","",ROUND(((TODAY()-B187)/365.25),1))</f>
        <v/>
      </c>
      <c r="H187" s="12" t="str">
        <f>IF($A187="","",COUNTIF('Roster'!$C$2:$C$201,C187))</f>
        <v/>
      </c>
      <c r="I187" s="12" t="str">
        <f>IF($A187="","",IFERROR(ROUND((H187/IF((C187="Toddler (Willow)"),'Ratios'!$B$3,'Ratios'!$B$4)),1),0))</f>
        <v/>
      </c>
    </row>
    <row r="188" spans="1:9" x14ac:dyDescent="0.25">
      <c r="B188" s="11"/>
      <c r="G188" s="12" t="str">
        <f>IF($A188="","",ROUND(((TODAY()-B188)/365.25),1))</f>
        <v/>
      </c>
      <c r="H188" s="12" t="str">
        <f>IF($A188="","",COUNTIF('Roster'!$C$2:$C$201,C188))</f>
        <v/>
      </c>
      <c r="I188" s="12" t="str">
        <f>IF($A188="","",IFERROR(ROUND((H188/IF((C188="Toddler (Willow)"),'Ratios'!$B$3,'Ratios'!$B$4)),1),0))</f>
        <v/>
      </c>
    </row>
    <row r="189" spans="1:9" x14ac:dyDescent="0.25">
      <c r="B189" s="11"/>
      <c r="G189" s="12" t="str">
        <f>IF($A189="","",ROUND(((TODAY()-B189)/365.25),1))</f>
        <v/>
      </c>
      <c r="H189" s="12" t="str">
        <f>IF($A189="","",COUNTIF('Roster'!$C$2:$C$201,C189))</f>
        <v/>
      </c>
      <c r="I189" s="12" t="str">
        <f>IF($A189="","",IFERROR(ROUND((H189/IF((C189="Toddler (Willow)"),'Ratios'!$B$3,'Ratios'!$B$4)),1),0))</f>
        <v/>
      </c>
    </row>
    <row r="190" spans="1:9" x14ac:dyDescent="0.25">
      <c r="B190" s="11"/>
      <c r="G190" s="12" t="str">
        <f>IF($A190="","",ROUND(((TODAY()-B190)/365.25),1))</f>
        <v/>
      </c>
      <c r="H190" s="12" t="str">
        <f>IF($A190="","",COUNTIF('Roster'!$C$2:$C$201,C190))</f>
        <v/>
      </c>
      <c r="I190" s="12" t="str">
        <f>IF($A190="","",IFERROR(ROUND((H190/IF((C190="Toddler (Willow)"),'Ratios'!$B$3,'Ratios'!$B$4)),1),0))</f>
        <v/>
      </c>
    </row>
    <row r="191" spans="1:9" x14ac:dyDescent="0.25">
      <c r="B191" s="11"/>
      <c r="G191" s="12" t="str">
        <f>IF($A191="","",ROUND(((TODAY()-B191)/365.25),1))</f>
        <v/>
      </c>
      <c r="H191" s="12" t="str">
        <f>IF($A191="","",COUNTIF('Roster'!$C$2:$C$201,C191))</f>
        <v/>
      </c>
      <c r="I191" s="12" t="str">
        <f>IF($A191="","",IFERROR(ROUND((H191/IF((C191="Toddler (Willow)"),'Ratios'!$B$3,'Ratios'!$B$4)),1),0))</f>
        <v/>
      </c>
    </row>
    <row r="192" spans="1:9" x14ac:dyDescent="0.25">
      <c r="B192" s="11"/>
      <c r="G192" s="12" t="str">
        <f>IF($A192="","",ROUND(((TODAY()-B192)/365.25),1))</f>
        <v/>
      </c>
      <c r="H192" s="12" t="str">
        <f>IF($A192="","",COUNTIF('Roster'!$C$2:$C$201,C192))</f>
        <v/>
      </c>
      <c r="I192" s="12" t="str">
        <f>IF($A192="","",IFERROR(ROUND((H192/IF((C192="Toddler (Willow)"),'Ratios'!$B$3,'Ratios'!$B$4)),1),0))</f>
        <v/>
      </c>
    </row>
    <row r="193" spans="1:9" x14ac:dyDescent="0.25">
      <c r="B193" s="11"/>
      <c r="G193" s="12" t="str">
        <f>IF($A193="","",ROUND(((TODAY()-B193)/365.25),1))</f>
        <v/>
      </c>
      <c r="H193" s="12" t="str">
        <f>IF($A193="","",COUNTIF('Roster'!$C$2:$C$201,C193))</f>
        <v/>
      </c>
      <c r="I193" s="12" t="str">
        <f>IF($A193="","",IFERROR(ROUND((H193/IF((C193="Toddler (Willow)"),'Ratios'!$B$3,'Ratios'!$B$4)),1),0))</f>
        <v/>
      </c>
    </row>
    <row r="194" spans="1:9" x14ac:dyDescent="0.25">
      <c r="B194" s="11"/>
      <c r="G194" s="12" t="str">
        <f>IF($A194="","",ROUND(((TODAY()-B194)/365.25),1))</f>
        <v/>
      </c>
      <c r="H194" s="12" t="str">
        <f>IF($A194="","",COUNTIF('Roster'!$C$2:$C$201,C194))</f>
        <v/>
      </c>
      <c r="I194" s="12" t="str">
        <f>IF($A194="","",IFERROR(ROUND((H194/IF((C194="Toddler (Willow)"),'Ratios'!$B$3,'Ratios'!$B$4)),1),0))</f>
        <v/>
      </c>
    </row>
    <row r="195" spans="1:9" x14ac:dyDescent="0.25">
      <c r="B195" s="11"/>
      <c r="G195" s="12" t="str">
        <f>IF($A195="","",ROUND(((TODAY()-B195)/365.25),1))</f>
        <v/>
      </c>
      <c r="H195" s="12" t="str">
        <f>IF($A195="","",COUNTIF('Roster'!$C$2:$C$201,C195))</f>
        <v/>
      </c>
      <c r="I195" s="12" t="str">
        <f>IF($A195="","",IFERROR(ROUND((H195/IF((C195="Toddler (Willow)"),'Ratios'!$B$3,'Ratios'!$B$4)),1),0))</f>
        <v/>
      </c>
    </row>
    <row r="196" spans="1:9" x14ac:dyDescent="0.25">
      <c r="B196" s="11"/>
      <c r="G196" s="12" t="str">
        <f>IF($A196="","",ROUND(((TODAY()-B196)/365.25),1))</f>
        <v/>
      </c>
      <c r="H196" s="12" t="str">
        <f>IF($A196="","",COUNTIF('Roster'!$C$2:$C$201,C196))</f>
        <v/>
      </c>
      <c r="I196" s="12" t="str">
        <f>IF($A196="","",IFERROR(ROUND((H196/IF((C196="Toddler (Willow)"),'Ratios'!$B$3,'Ratios'!$B$4)),1),0))</f>
        <v/>
      </c>
    </row>
    <row r="197" spans="1:9" x14ac:dyDescent="0.25">
      <c r="B197" s="11"/>
      <c r="G197" s="12" t="str">
        <f>IF($A197="","",ROUND(((TODAY()-B197)/365.25),1))</f>
        <v/>
      </c>
      <c r="H197" s="12" t="str">
        <f>IF($A197="","",COUNTIF('Roster'!$C$2:$C$201,C197))</f>
        <v/>
      </c>
      <c r="I197" s="12" t="str">
        <f>IF($A197="","",IFERROR(ROUND((H197/IF((C197="Toddler (Willow)"),'Ratios'!$B$3,'Ratios'!$B$4)),1),0))</f>
        <v/>
      </c>
    </row>
    <row r="198" spans="1:9" x14ac:dyDescent="0.25">
      <c r="B198" s="11"/>
      <c r="G198" s="12" t="str">
        <f>IF($A198="","",ROUND(((TODAY()-B198)/365.25),1))</f>
        <v/>
      </c>
      <c r="H198" s="12" t="str">
        <f>IF($A198="","",COUNTIF('Roster'!$C$2:$C$201,C198))</f>
        <v/>
      </c>
      <c r="I198" s="12" t="str">
        <f>IF($A198="","",IFERROR(ROUND((H198/IF((C198="Toddler (Willow)"),'Ratios'!$B$3,'Ratios'!$B$4)),1),0))</f>
        <v/>
      </c>
    </row>
    <row r="199" spans="1:9" x14ac:dyDescent="0.25">
      <c r="B199" s="11"/>
      <c r="G199" s="12" t="str">
        <f>IF($A199="","",ROUND(((TODAY()-B199)/365.25),1))</f>
        <v/>
      </c>
      <c r="H199" s="12" t="str">
        <f>IF($A199="","",COUNTIF('Roster'!$C$2:$C$201,C199))</f>
        <v/>
      </c>
      <c r="I199" s="12" t="str">
        <f>IF($A199="","",IFERROR(ROUND((H199/IF((C199="Toddler (Willow)"),'Ratios'!$B$3,'Ratios'!$B$4)),1),0))</f>
        <v/>
      </c>
    </row>
    <row r="200" spans="1:9" x14ac:dyDescent="0.25">
      <c r="B200" s="11"/>
      <c r="G200" s="12" t="str">
        <f>IF($A200="","",ROUND(((TODAY()-B200)/365.25),1))</f>
        <v/>
      </c>
      <c r="H200" s="12" t="str">
        <f>IF($A200="","",COUNTIF('Roster'!$C$2:$C$201,C200))</f>
        <v/>
      </c>
      <c r="I200" s="12" t="str">
        <f>IF($A200="","",IFERROR(ROUND((H200/IF((C200="Toddler (Willow)"),'Ratios'!$B$3,'Ratios'!$B$4)),1),0))</f>
        <v/>
      </c>
    </row>
    <row r="201" spans="1:9" x14ac:dyDescent="0.25">
      <c r="B201" s="11"/>
      <c r="G201" s="12" t="str">
        <f>IF($A201="","",ROUND(((TODAY()-B201)/365.25),1))</f>
        <v/>
      </c>
      <c r="H201" s="12" t="str">
        <f>IF($A201="","",COUNTIF('Roster'!$C$2:$C$201,C201))</f>
        <v/>
      </c>
      <c r="I201" s="12" t="str">
        <f>IF($A201="","",IFERROR(ROUND((H201/IF((C201="Toddler (Willow)"),'Ratios'!$B$3,'Ratios'!$B$4)),1),0))</f>
        <v/>
      </c>
    </row>
  </sheetData>
  <autoFilter ref="A1:I1"/>
  <dataValidations count="3">
    <dataValidation type="date" operator="greaterThan" allowBlank="1" showErrorMessage="1" errorTitle="Date expected" error="Enter a date, e.g. 10/15/2026." sqref="B2:B201">
      <formula1>2</formula1>
    </dataValidation>
    <dataValidation type="list" allowBlank="1" showErrorMessage="1" errorTitle="Pick from the list" error="Choose one of: Toddler (Willow), Primary (Oak), Primary (Maple), Lower Elementary (Cedar)" sqref="C2:C201">
      <formula1>"Toddler (Willow),Primary (Oak),Primary (Maple),Lower Elementary (Cedar)"</formula1>
    </dataValidation>
    <dataValidation type="list" allowBlank="1" showErrorMessage="1" errorTitle="Pick from the list" error="Choose one of: Half day, Full day, Extended day" sqref="E2:E201">
      <formula1>"Half day,Full day,Extended day"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40</v>
      </c>
      <c r="B1" s="13" t="s">
        <v>41</v>
      </c>
      <c r="C1" s="13" t="s">
        <v>42</v>
      </c>
    </row>
    <row r="2" spans="1:3" x14ac:dyDescent="0.25">
      <c r="A2" s="14" t="s">
        <v>43</v>
      </c>
      <c r="B2" s="15"/>
      <c r="C2" s="15"/>
    </row>
    <row r="3" spans="1:3" x14ac:dyDescent="0.25">
      <c r="A3" t="s">
        <v>44</v>
      </c>
      <c r="B3" s="16">
        <v>2</v>
      </c>
      <c r="C3" s="17" t="s">
        <v>45</v>
      </c>
    </row>
    <row r="4" spans="1:2" x14ac:dyDescent="0.25">
      <c r="A4" t="s">
        <v>46</v>
      </c>
      <c r="B4" s="16">
        <v>2</v>
      </c>
    </row>
    <row r="5" spans="1:3" x14ac:dyDescent="0.25">
      <c r="A5" s="14" t="s">
        <v>47</v>
      </c>
      <c r="B5" s="15"/>
      <c r="C5" s="15"/>
    </row>
    <row r="6" spans="1:2" x14ac:dyDescent="0.25">
      <c r="A6" t="s">
        <v>48</v>
      </c>
      <c r="B6" s="18">
        <f>COUNTA('Roster'!$A$2:$A$201)</f>
        <v>6</v>
      </c>
    </row>
    <row r="7" spans="1:2" x14ac:dyDescent="0.25">
      <c r="A7" t="s">
        <v>49</v>
      </c>
      <c r="B7" s="18">
        <f>COUNTIF('Roster'!$C$2:$C$201,"Primary (Oak)")</f>
        <v>2</v>
      </c>
    </row>
    <row r="8" spans="1:2" x14ac:dyDescent="0.25">
      <c r="A8" t="s">
        <v>50</v>
      </c>
      <c r="B8" s="18">
        <f>COUNTIF('Roster'!$C$2:$C$201,"Toddler (Willow)")</f>
        <v>2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Roster</vt:lpstr>
      <vt:lpstr>Ratios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