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<sst xmlns="http://schemas.openxmlformats.org/spreadsheetml/2006/main" count="58" uniqueCount="54">
  <si>
    <t>Mold Remediation Quote Sheet</t>
  </si>
  <si>
    <t>A free mold remediation quote sheet: price containment, removal, equipment, and labor with totals in Google Sheets and Excel.</t>
  </si>
  <si>
    <t>Quick start</t>
  </si>
  <si>
    <t>Open the Line items tab and replace the sample rows with your own — one row per entry. Formulas fill in automatically for new rows.</t>
  </si>
  <si>
    <t>Price removal by the square foot of affected material and equipment by the day; fix the moisture source before you quote rebuild.</t>
  </si>
  <si>
    <t>Some states require the clearance test to be done by someone independent of the remediation company. Check yours and show it as its own line.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</si>
  <si>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</si>
  <si>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</si>
  <si>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</si>
  <si>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</si>
  <si>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</si>
  <si>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</si>
  <si>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</si>
  <si>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</si>
  <si>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</si>
  <si>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</si>
  <si>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</si>
  <si>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</si>
  <si>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</si>
  <si>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Line total</t>
  </si>
  <si>
    <t>Containment setup (poly walls, zipper door)</t>
  </si>
  <si>
    <t>Containment</t>
  </si>
  <si>
    <t>area</t>
  </si>
  <si>
    <t>Negative air machine with HEPA</t>
  </si>
  <si>
    <t>Equipment</t>
  </si>
  <si>
    <t>day</t>
  </si>
  <si>
    <t>Remove and bag drywall and insulation</t>
  </si>
  <si>
    <t>Removal</t>
  </si>
  <si>
    <t>sq ft</t>
  </si>
  <si>
    <t>HEPA vacuum and antimicrobial treatment</t>
  </si>
  <si>
    <t>Cleaning</t>
  </si>
  <si>
    <t>Dehumidifier</t>
  </si>
  <si>
    <t>Post-remediation verification (independent)</t>
  </si>
  <si>
    <t>Testing</t>
  </si>
  <si>
    <t>each</t>
  </si>
  <si>
    <t>Value</t>
  </si>
  <si>
    <t>Notes</t>
  </si>
  <si>
    <t>Details</t>
  </si>
  <si>
    <t>Customer</t>
  </si>
  <si>
    <t>Erin Walsh</t>
  </si>
  <si>
    <t>Address</t>
  </si>
  <si>
    <t>61 Creekside Dr</t>
  </si>
  <si>
    <t>Affected area (sq ft)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</si>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</sst>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s="11">
        <v>1</v>
      </c>
      <c r="D2" t="s">
        <v>22</v>
      </c>
      <c r="E2" s="12">
        <v>450</v>
      </c>
      <c r="F2" s="13">
        <f>IF($A2="","",(C2*E2))</f>
        <v>450</v>
      </c>
    </row>
    <row r="3" spans="1:6" x14ac:dyDescent="0.25">
      <c r="A3" t="s">
        <v>23</v>
      </c>
      <c r="B3" t="s">
        <v>24</v>
      </c>
      <c r="C3" s="11">
        <v>3</v>
      </c>
      <c r="D3" t="s">
        <v>25</v>
      </c>
      <c r="E3" s="12">
        <v>95</v>
      </c>
      <c r="F3" s="13">
        <f>IF($A3="","",(C3*E3))</f>
        <v>285</v>
      </c>
    </row>
    <row r="4" spans="1:6" x14ac:dyDescent="0.25">
      <c r="A4" t="s">
        <v>26</v>
      </c>
      <c r="B4" t="s">
        <v>27</v>
      </c>
      <c r="C4" s="11">
        <v>120</v>
      </c>
      <c r="D4" t="s">
        <v>28</v>
      </c>
      <c r="E4" s="12">
        <v>6.5</v>
      </c>
      <c r="F4" s="13">
        <f>IF($A4="","",(C4*E4))</f>
        <v>780</v>
      </c>
    </row>
    <row r="5" spans="1:6" x14ac:dyDescent="0.25">
      <c r="A5" t="s">
        <v>29</v>
      </c>
      <c r="B5" t="s">
        <v>30</v>
      </c>
      <c r="C5" s="11">
        <v>160</v>
      </c>
      <c r="D5" t="s">
        <v>28</v>
      </c>
      <c r="E5" s="12">
        <v>2.25</v>
      </c>
      <c r="F5" s="13">
        <f>IF($A5="","",(C5*E5))</f>
        <v>360</v>
      </c>
    </row>
    <row r="6" spans="1:6" x14ac:dyDescent="0.25">
      <c r="A6" t="s">
        <v>31</v>
      </c>
      <c r="B6" t="s">
        <v>24</v>
      </c>
      <c r="C6" s="11">
        <v>3</v>
      </c>
      <c r="D6" t="s">
        <v>25</v>
      </c>
      <c r="E6" s="12">
        <v>75</v>
      </c>
      <c r="F6" s="13">
        <f>IF($A6="","",(C6*E6))</f>
        <v>225</v>
      </c>
    </row>
    <row r="7" spans="1:6" x14ac:dyDescent="0.25">
      <c r="A7" t="s">
        <v>32</v>
      </c>
      <c r="B7" t="s">
        <v>33</v>
      </c>
      <c r="C7" s="11">
        <v>1</v>
      </c>
      <c r="D7" t="s">
        <v>34</v>
      </c>
      <c r="E7" s="12">
        <v>395</v>
      </c>
      <c r="F7" s="13">
        <f>IF($A7="","",(C7*E7))</f>
        <v>395</v>
      </c>
    </row>
    <row r="8" spans="1:6" x14ac:dyDescent="0.25">
      <c r="C8" s="11"/>
      <c r="E8" s="12"/>
      <c r="F8" s="13" t="str">
        <f>IF($A8="","",(C8*E8))</f>
        <v/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Containment, Removal, Cleaning, Equipment, Testing, Other" sqref="B2:B201">
      <formula1>"Containment,Removal,Cleaning,Equipment,Testing,Other"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38</v>
      </c>
      <c r="B3" s="5" t="s">
        <v>39</v>
      </c>
    </row>
    <row r="4" spans="1:2" x14ac:dyDescent="0.25">
      <c r="A4" t="s">
        <v>40</v>
      </c>
      <c r="B4" s="5" t="s">
        <v>41</v>
      </c>
    </row>
    <row r="5" spans="1:2" x14ac:dyDescent="0.25">
      <c r="A5" t="s">
        <v>42</v>
      </c>
      <c r="B5" s="17">
        <v>120</v>
      </c>
    </row>
    <row r="6" spans="1:2" x14ac:dyDescent="0.25">
      <c r="A6" t="s">
        <v>43</v>
      </c>
      <c r="B6" s="18">
        <v>46308</v>
      </c>
    </row>
    <row r="7" spans="1:2" x14ac:dyDescent="0.25">
      <c r="A7" t="s">
        <v>44</v>
      </c>
      <c r="B7" s="19">
        <v>0.5</v>
      </c>
    </row>
    <row r="8" spans="1:3" x14ac:dyDescent="0.25">
      <c r="A8" s="15" t="s">
        <v>45</v>
      </c>
      <c r="B8" s="16"/>
      <c r="C8" s="16"/>
    </row>
    <row r="9" spans="1:2" x14ac:dyDescent="0.25">
      <c r="A9" t="s">
        <v>46</v>
      </c>
      <c r="B9" s="20">
        <f>SUM('Line items'!$F$2:$F$201)</f>
        <v>2495</v>
      </c>
    </row>
    <row r="10" spans="1:3" x14ac:dyDescent="0.25">
      <c r="A10" t="s">
        <v>47</v>
      </c>
      <c r="B10" s="19">
        <v>0</v>
      </c>
      <c r="C10" s="21" t="s">
        <v>48</v>
      </c>
    </row>
    <row r="11" spans="1:3" x14ac:dyDescent="0.25">
      <c r="A11" t="s">
        <v>49</v>
      </c>
      <c r="B11" s="22">
        <v>0</v>
      </c>
      <c r="C11" s="21" t="s">
        <v>50</v>
      </c>
    </row>
    <row r="12" spans="1:2" x14ac:dyDescent="0.25">
      <c r="A12" t="s">
        <v>51</v>
      </c>
      <c r="B12" s="20">
        <f>ROUND((('Summary'!$B$9-'Summary'!$B$11)*'Summary'!$B$10),2)</f>
        <v>0</v>
      </c>
    </row>
    <row r="13" spans="1:2" x14ac:dyDescent="0.25">
      <c r="A13" t="s">
        <v>52</v>
      </c>
      <c r="B13" s="20">
        <f>(('Summary'!$B$9-'Summary'!$B$11)+'Summary'!$B$12)</f>
        <v>2495</v>
      </c>
    </row>
    <row r="14" spans="1:2" x14ac:dyDescent="0.25">
      <c r="A14" t="s">
        <v>53</v>
      </c>
      <c r="B14" s="20">
        <f>ROUND(('Summary'!$B$13*'Summary'!$B$7),2)</f>
        <v>1247.5</v>
      </c>
    </row>
  </sheetData>
  <dataValidations count="4">
    <dataValidation type="decimal" operator="greaterThanOrEqual" allowBlank="1" showErrorMessage="1" errorTitle="Number expected" error="Enter a number." sqref="B10:B11">
      <formula1>-1000000000000</formula1>
    </dataValidation>
    <dataValidation type="decimal" operator="greaterThanOrEqual" allowBlank="1" showErrorMessage="1" errorTitle="Number expected" error="Enter a number." sqref="B5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