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<sst xmlns="http://schemas.openxmlformats.org/spreadsheetml/2006/main" count="46" uniqueCount="45">
  <si>
    <t>Metal Finishing Quote Calculator</t>
  </si>
  <si>
    <t>A free quote calculator for metal finishing shops: price plating and anodizing by part or area with margin in Sheets or Excel.</t>
  </si>
  <si>
    <t>Quick start</t>
  </si>
  <si>
    <t>Open the Parts tab and replace the sample rows with your own — one row per entry. Formulas fill in automatically for new rows.</t>
  </si>
  <si>
    <t>Price by surface area times the process rate; edit the rates in the Rate formula to your shop.</t>
  </si>
  <si>
    <t>Lot charge and the minimum cover racking and tank time on small orders; certs can be added as a charge.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</si>
  <si>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</si>
  <si>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</si>
  <si>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</si>
  <si>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</si>
  <si>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</si>
  <si>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</si>
  <si>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</si>
  <si>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</si>
  <si>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Qty</t>
  </si>
  <si>
    <t>Area each (sq in)</t>
  </si>
  <si>
    <t>Process</t>
  </si>
  <si>
    <t>Masking</t>
  </si>
  <si>
    <t>Rate per sq in</t>
  </si>
  <si>
    <t>Masking per part</t>
  </si>
  <si>
    <t>Line price</t>
  </si>
  <si>
    <t>Stainless fittings</t>
  </si>
  <si>
    <t>Passivation</t>
  </si>
  <si>
    <t>None</t>
  </si>
  <si>
    <t>Steel brackets</t>
  </si>
  <si>
    <t>Zinc plate</t>
  </si>
  <si>
    <t>Tool handles</t>
  </si>
  <si>
    <t>Black oxide</t>
  </si>
  <si>
    <t>Simple</t>
  </si>
  <si>
    <t>Food-grade housing</t>
  </si>
  <si>
    <t>Electropolish</t>
  </si>
  <si>
    <t>Complex</t>
  </si>
  <si>
    <t>Item</t>
  </si>
  <si>
    <t>Value</t>
  </si>
  <si>
    <t>Notes</t>
  </si>
  <si>
    <t>Charges</t>
  </si>
  <si>
    <t>Lot charge (setup)</t>
  </si>
  <si>
    <t>Racking, chemistry check, paperwork per lot.</t>
  </si>
  <si>
    <t>Minimum lot</t>
  </si>
  <si>
    <t>Rush</t>
  </si>
  <si>
    <t>No</t>
  </si>
  <si>
    <t>Quote</t>
  </si>
  <si>
    <t>Parts total</t>
  </si>
  <si>
    <t>Rush fee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</si>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</sst>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0" customWidth="1"/>
    <col min="4" max="5" width="16" customWidth="1"/>
    <col min="6" max="6" width="17" customWidth="1"/>
    <col min="7" max="7" width="19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500</v>
      </c>
      <c r="C2" s="11">
        <v>6</v>
      </c>
      <c r="D2" t="s">
        <v>22</v>
      </c>
      <c r="E2" t="s">
        <v>23</v>
      </c>
      <c r="F2" s="12">
        <f>IF($A2="","",IF((D2="Passivation"),0.03,IF((D2="Black oxide"),0.035,IF((D2="Zinc plate"),0.045,IF((D2="Electropolish"),0.08,0.05)))))</f>
        <v>0.03</v>
      </c>
      <c r="G2" s="12">
        <f>IF($A2="","",IF((E2="None"),0,IF((E2="Simple"),1.5,4)))</f>
        <v>0</v>
      </c>
      <c r="H2" s="12">
        <f>IF($A2="","",(B2*((C2*F2)+G2)))</f>
        <v>90</v>
      </c>
    </row>
    <row r="3" spans="1:8" x14ac:dyDescent="0.25">
      <c r="A3" t="s">
        <v>24</v>
      </c>
      <c r="B3" s="11">
        <v>300</v>
      </c>
      <c r="C3" s="11">
        <v>14</v>
      </c>
      <c r="D3" t="s">
        <v>25</v>
      </c>
      <c r="E3" t="s">
        <v>23</v>
      </c>
      <c r="F3" s="12">
        <f>IF($A3="","",IF((D3="Passivation"),0.03,IF((D3="Black oxide"),0.035,IF((D3="Zinc plate"),0.045,IF((D3="Electropolish"),0.08,0.05)))))</f>
        <v>0.045</v>
      </c>
      <c r="G3" s="12">
        <f>IF($A3="","",IF((E3="None"),0,IF((E3="Simple"),1.5,4)))</f>
        <v>0</v>
      </c>
      <c r="H3" s="12">
        <f>IF($A3="","",(B3*((C3*F3)+G3)))</f>
        <v>189</v>
      </c>
    </row>
    <row r="4" spans="1:8" x14ac:dyDescent="0.25">
      <c r="A4" t="s">
        <v>26</v>
      </c>
      <c r="B4" s="11">
        <v>120</v>
      </c>
      <c r="C4" s="11">
        <v>20</v>
      </c>
      <c r="D4" t="s">
        <v>27</v>
      </c>
      <c r="E4" t="s">
        <v>28</v>
      </c>
      <c r="F4" s="12">
        <f>IF($A4="","",IF((D4="Passivation"),0.03,IF((D4="Black oxide"),0.035,IF((D4="Zinc plate"),0.045,IF((D4="Electropolish"),0.08,0.05)))))</f>
        <v>0.035</v>
      </c>
      <c r="G4" s="12">
        <f>IF($A4="","",IF((E4="None"),0,IF((E4="Simple"),1.5,4)))</f>
        <v>1.5</v>
      </c>
      <c r="H4" s="12">
        <f>IF($A4="","",(B4*((C4*F4)+G4)))</f>
        <v>264</v>
      </c>
    </row>
    <row r="5" spans="1:8" x14ac:dyDescent="0.25">
      <c r="A5" t="s">
        <v>29</v>
      </c>
      <c r="B5" s="11">
        <v>40</v>
      </c>
      <c r="C5" s="11">
        <v>85</v>
      </c>
      <c r="D5" t="s">
        <v>30</v>
      </c>
      <c r="E5" t="s">
        <v>31</v>
      </c>
      <c r="F5" s="12">
        <f>IF($A5="","",IF((D5="Passivation"),0.03,IF((D5="Black oxide"),0.035,IF((D5="Zinc plate"),0.045,IF((D5="Electropolish"),0.08,0.05)))))</f>
        <v>0.08</v>
      </c>
      <c r="G5" s="12">
        <f>IF($A5="","",IF((E5="None"),0,IF((E5="Simple"),1.5,4)))</f>
        <v>4</v>
      </c>
      <c r="H5" s="12">
        <f>IF($A5="","",(B5*((C5*F5)+G5)))</f>
        <v>432</v>
      </c>
    </row>
    <row r="6" spans="1:8" x14ac:dyDescent="0.25">
      <c r="B6" s="11"/>
      <c r="C6" s="11"/>
      <c r="F6" s="12" t="str">
        <f>IF($A6="","",IF((D6="Passivation"),0.03,IF((D6="Black oxide"),0.035,IF((D6="Zinc plate"),0.045,IF((D6="Electropolish"),0.08,0.05)))))</f>
        <v/>
      </c>
      <c r="G6" s="12" t="str">
        <f>IF($A6="","",IF((E6="None"),0,IF((E6="Simple"),1.5,4)))</f>
        <v/>
      </c>
      <c r="H6" s="12" t="str">
        <f>IF($A6="","",(B6*((C6*F6)+G6)))</f>
        <v/>
      </c>
    </row>
    <row r="7" spans="1:8" x14ac:dyDescent="0.25">
      <c r="B7" s="11"/>
      <c r="C7" s="11"/>
      <c r="F7" s="12" t="str">
        <f>IF($A7="","",IF((D7="Passivation"),0.03,IF((D7="Black oxide"),0.035,IF((D7="Zinc plate"),0.045,IF((D7="Electropolish"),0.08,0.05)))))</f>
        <v/>
      </c>
      <c r="G7" s="12" t="str">
        <f>IF($A7="","",IF((E7="None"),0,IF((E7="Simple"),1.5,4)))</f>
        <v/>
      </c>
      <c r="H7" s="12" t="str">
        <f>IF($A7="","",(B7*((C7*F7)+G7)))</f>
        <v/>
      </c>
    </row>
    <row r="8" spans="1:8" x14ac:dyDescent="0.25">
      <c r="B8" s="11"/>
      <c r="C8" s="11"/>
      <c r="F8" s="12" t="str">
        <f>IF($A8="","",IF((D8="Passivation"),0.03,IF((D8="Black oxide"),0.035,IF((D8="Zinc plate"),0.045,IF((D8="Electropolish"),0.08,0.05)))))</f>
        <v/>
      </c>
      <c r="G8" s="12" t="str">
        <f>IF($A8="","",IF((E8="None"),0,IF((E8="Simple"),1.5,4)))</f>
        <v/>
      </c>
      <c r="H8" s="12" t="str">
        <f>IF($A8="","",(B8*((C8*F8)+G8)))</f>
        <v/>
      </c>
    </row>
    <row r="9" spans="1:8" x14ac:dyDescent="0.25">
      <c r="B9" s="11"/>
      <c r="C9" s="11"/>
      <c r="F9" s="12" t="str">
        <f>IF($A9="","",IF((D9="Passivation"),0.03,IF((D9="Black oxide"),0.035,IF((D9="Zinc plate"),0.045,IF((D9="Electropolish"),0.08,0.05)))))</f>
        <v/>
      </c>
      <c r="G9" s="12" t="str">
        <f>IF($A9="","",IF((E9="None"),0,IF((E9="Simple"),1.5,4)))</f>
        <v/>
      </c>
      <c r="H9" s="12" t="str">
        <f>IF($A9="","",(B9*((C9*F9)+G9)))</f>
        <v/>
      </c>
    </row>
    <row r="10" spans="1:8" x14ac:dyDescent="0.25">
      <c r="B10" s="11"/>
      <c r="C10" s="11"/>
      <c r="F10" s="12" t="str">
        <f>IF($A10="","",IF((D10="Passivation"),0.03,IF((D10="Black oxide"),0.035,IF((D10="Zinc plate"),0.045,IF((D10="Electropolish"),0.08,0.05)))))</f>
        <v/>
      </c>
      <c r="G10" s="12" t="str">
        <f>IF($A10="","",IF((E10="None"),0,IF((E10="Simple"),1.5,4)))</f>
        <v/>
      </c>
      <c r="H10" s="12" t="str">
        <f>IF($A10="","",(B10*((C10*F10)+G10)))</f>
        <v/>
      </c>
    </row>
    <row r="11" spans="1:8" x14ac:dyDescent="0.25">
      <c r="B11" s="11"/>
      <c r="C11" s="11"/>
      <c r="F11" s="12" t="str">
        <f>IF($A11="","",IF((D11="Passivation"),0.03,IF((D11="Black oxide"),0.035,IF((D11="Zinc plate"),0.045,IF((D11="Electropolish"),0.08,0.05)))))</f>
        <v/>
      </c>
      <c r="G11" s="12" t="str">
        <f>IF($A11="","",IF((E11="None"),0,IF((E11="Simple"),1.5,4)))</f>
        <v/>
      </c>
      <c r="H11" s="12" t="str">
        <f>IF($A11="","",(B11*((C11*F11)+G11)))</f>
        <v/>
      </c>
    </row>
    <row r="12" spans="1:8" x14ac:dyDescent="0.25">
      <c r="B12" s="11"/>
      <c r="C12" s="11"/>
      <c r="F12" s="12" t="str">
        <f>IF($A12="","",IF((D12="Passivation"),0.03,IF((D12="Black oxide"),0.035,IF((D12="Zinc plate"),0.045,IF((D12="Electropolish"),0.08,0.05)))))</f>
        <v/>
      </c>
      <c r="G12" s="12" t="str">
        <f>IF($A12="","",IF((E12="None"),0,IF((E12="Simple"),1.5,4)))</f>
        <v/>
      </c>
      <c r="H12" s="12" t="str">
        <f>IF($A12="","",(B12*((C12*F12)+G12)))</f>
        <v/>
      </c>
    </row>
    <row r="13" spans="1:8" x14ac:dyDescent="0.25">
      <c r="B13" s="11"/>
      <c r="C13" s="11"/>
      <c r="F13" s="12" t="str">
        <f>IF($A13="","",IF((D13="Passivation"),0.03,IF((D13="Black oxide"),0.035,IF((D13="Zinc plate"),0.045,IF((D13="Electropolish"),0.08,0.05)))))</f>
        <v/>
      </c>
      <c r="G13" s="12" t="str">
        <f>IF($A13="","",IF((E13="None"),0,IF((E13="Simple"),1.5,4)))</f>
        <v/>
      </c>
      <c r="H13" s="12" t="str">
        <f>IF($A13="","",(B13*((C13*F13)+G13)))</f>
        <v/>
      </c>
    </row>
    <row r="14" spans="1:8" x14ac:dyDescent="0.25">
      <c r="B14" s="11"/>
      <c r="C14" s="11"/>
      <c r="F14" s="12" t="str">
        <f>IF($A14="","",IF((D14="Passivation"),0.03,IF((D14="Black oxide"),0.035,IF((D14="Zinc plate"),0.045,IF((D14="Electropolish"),0.08,0.05)))))</f>
        <v/>
      </c>
      <c r="G14" s="12" t="str">
        <f>IF($A14="","",IF((E14="None"),0,IF((E14="Simple"),1.5,4)))</f>
        <v/>
      </c>
      <c r="H14" s="12" t="str">
        <f>IF($A14="","",(B14*((C14*F14)+G14)))</f>
        <v/>
      </c>
    </row>
    <row r="15" spans="1:8" x14ac:dyDescent="0.25">
      <c r="B15" s="11"/>
      <c r="C15" s="11"/>
      <c r="F15" s="12" t="str">
        <f>IF($A15="","",IF((D15="Passivation"),0.03,IF((D15="Black oxide"),0.035,IF((D15="Zinc plate"),0.045,IF((D15="Electropolish"),0.08,0.05)))))</f>
        <v/>
      </c>
      <c r="G15" s="12" t="str">
        <f>IF($A15="","",IF((E15="None"),0,IF((E15="Simple"),1.5,4)))</f>
        <v/>
      </c>
      <c r="H15" s="12" t="str">
        <f>IF($A15="","",(B15*((C15*F15)+G15)))</f>
        <v/>
      </c>
    </row>
    <row r="16" spans="1:8" x14ac:dyDescent="0.25">
      <c r="B16" s="11"/>
      <c r="C16" s="11"/>
      <c r="F16" s="12" t="str">
        <f>IF($A16="","",IF((D16="Passivation"),0.03,IF((D16="Black oxide"),0.035,IF((D16="Zinc plate"),0.045,IF((D16="Electropolish"),0.08,0.05)))))</f>
        <v/>
      </c>
      <c r="G16" s="12" t="str">
        <f>IF($A16="","",IF((E16="None"),0,IF((E16="Simple"),1.5,4)))</f>
        <v/>
      </c>
      <c r="H16" s="12" t="str">
        <f>IF($A16="","",(B16*((C16*F16)+G16)))</f>
        <v/>
      </c>
    </row>
    <row r="17" spans="1:8" x14ac:dyDescent="0.25">
      <c r="B17" s="11"/>
      <c r="C17" s="11"/>
      <c r="F17" s="12" t="str">
        <f>IF($A17="","",IF((D17="Passivation"),0.03,IF((D17="Black oxide"),0.035,IF((D17="Zinc plate"),0.045,IF((D17="Electropolish"),0.08,0.05)))))</f>
        <v/>
      </c>
      <c r="G17" s="12" t="str">
        <f>IF($A17="","",IF((E17="None"),0,IF((E17="Simple"),1.5,4)))</f>
        <v/>
      </c>
      <c r="H17" s="12" t="str">
        <f>IF($A17="","",(B17*((C17*F17)+G17)))</f>
        <v/>
      </c>
    </row>
    <row r="18" spans="1:8" x14ac:dyDescent="0.25">
      <c r="B18" s="11"/>
      <c r="C18" s="11"/>
      <c r="F18" s="12" t="str">
        <f>IF($A18="","",IF((D18="Passivation"),0.03,IF((D18="Black oxide"),0.035,IF((D18="Zinc plate"),0.045,IF((D18="Electropolish"),0.08,0.05)))))</f>
        <v/>
      </c>
      <c r="G18" s="12" t="str">
        <f>IF($A18="","",IF((E18="None"),0,IF((E18="Simple"),1.5,4)))</f>
        <v/>
      </c>
      <c r="H18" s="12" t="str">
        <f>IF($A18="","",(B18*((C18*F18)+G18)))</f>
        <v/>
      </c>
    </row>
    <row r="19" spans="1:8" x14ac:dyDescent="0.25">
      <c r="B19" s="11"/>
      <c r="C19" s="11"/>
      <c r="F19" s="12" t="str">
        <f>IF($A19="","",IF((D19="Passivation"),0.03,IF((D19="Black oxide"),0.035,IF((D19="Zinc plate"),0.045,IF((D19="Electropolish"),0.08,0.05)))))</f>
        <v/>
      </c>
      <c r="G19" s="12" t="str">
        <f>IF($A19="","",IF((E19="None"),0,IF((E19="Simple"),1.5,4)))</f>
        <v/>
      </c>
      <c r="H19" s="12" t="str">
        <f>IF($A19="","",(B19*((C19*F19)+G19)))</f>
        <v/>
      </c>
    </row>
    <row r="20" spans="1:8" x14ac:dyDescent="0.25">
      <c r="B20" s="11"/>
      <c r="C20" s="11"/>
      <c r="F20" s="12" t="str">
        <f>IF($A20="","",IF((D20="Passivation"),0.03,IF((D20="Black oxide"),0.035,IF((D20="Zinc plate"),0.045,IF((D20="Electropolish"),0.08,0.05)))))</f>
        <v/>
      </c>
      <c r="G20" s="12" t="str">
        <f>IF($A20="","",IF((E20="None"),0,IF((E20="Simple"),1.5,4)))</f>
        <v/>
      </c>
      <c r="H20" s="12" t="str">
        <f>IF($A20="","",(B20*((C20*F20)+G20)))</f>
        <v/>
      </c>
    </row>
    <row r="21" spans="1:8" x14ac:dyDescent="0.25">
      <c r="B21" s="11"/>
      <c r="C21" s="11"/>
      <c r="F21" s="12" t="str">
        <f>IF($A21="","",IF((D21="Passivation"),0.03,IF((D21="Black oxide"),0.035,IF((D21="Zinc plate"),0.045,IF((D21="Electropolish"),0.08,0.05)))))</f>
        <v/>
      </c>
      <c r="G21" s="12" t="str">
        <f>IF($A21="","",IF((E21="None"),0,IF((E21="Simple"),1.5,4)))</f>
        <v/>
      </c>
      <c r="H21" s="12" t="str">
        <f>IF($A21="","",(B21*((C21*F21)+G21)))</f>
        <v/>
      </c>
    </row>
    <row r="22" spans="1:8" x14ac:dyDescent="0.25">
      <c r="B22" s="11"/>
      <c r="C22" s="11"/>
      <c r="F22" s="12" t="str">
        <f>IF($A22="","",IF((D22="Passivation"),0.03,IF((D22="Black oxide"),0.035,IF((D22="Zinc plate"),0.045,IF((D22="Electropolish"),0.08,0.05)))))</f>
        <v/>
      </c>
      <c r="G22" s="12" t="str">
        <f>IF($A22="","",IF((E22="None"),0,IF((E22="Simple"),1.5,4)))</f>
        <v/>
      </c>
      <c r="H22" s="12" t="str">
        <f>IF($A22="","",(B22*((C22*F22)+G22)))</f>
        <v/>
      </c>
    </row>
    <row r="23" spans="1:8" x14ac:dyDescent="0.25">
      <c r="B23" s="11"/>
      <c r="C23" s="11"/>
      <c r="F23" s="12" t="str">
        <f>IF($A23="","",IF((D23="Passivation"),0.03,IF((D23="Black oxide"),0.035,IF((D23="Zinc plate"),0.045,IF((D23="Electropolish"),0.08,0.05)))))</f>
        <v/>
      </c>
      <c r="G23" s="12" t="str">
        <f>IF($A23="","",IF((E23="None"),0,IF((E23="Simple"),1.5,4)))</f>
        <v/>
      </c>
      <c r="H23" s="12" t="str">
        <f>IF($A23="","",(B23*((C23*F23)+G23)))</f>
        <v/>
      </c>
    </row>
    <row r="24" spans="1:8" x14ac:dyDescent="0.25">
      <c r="B24" s="11"/>
      <c r="C24" s="11"/>
      <c r="F24" s="12" t="str">
        <f>IF($A24="","",IF((D24="Passivation"),0.03,IF((D24="Black oxide"),0.035,IF((D24="Zinc plate"),0.045,IF((D24="Electropolish"),0.08,0.05)))))</f>
        <v/>
      </c>
      <c r="G24" s="12" t="str">
        <f>IF($A24="","",IF((E24="None"),0,IF((E24="Simple"),1.5,4)))</f>
        <v/>
      </c>
      <c r="H24" s="12" t="str">
        <f>IF($A24="","",(B24*((C24*F24)+G24)))</f>
        <v/>
      </c>
    </row>
    <row r="25" spans="1:8" x14ac:dyDescent="0.25">
      <c r="B25" s="11"/>
      <c r="C25" s="11"/>
      <c r="F25" s="12" t="str">
        <f>IF($A25="","",IF((D25="Passivation"),0.03,IF((D25="Black oxide"),0.035,IF((D25="Zinc plate"),0.045,IF((D25="Electropolish"),0.08,0.05)))))</f>
        <v/>
      </c>
      <c r="G25" s="12" t="str">
        <f>IF($A25="","",IF((E25="None"),0,IF((E25="Simple"),1.5,4)))</f>
        <v/>
      </c>
      <c r="H25" s="12" t="str">
        <f>IF($A25="","",(B25*((C25*F25)+G25)))</f>
        <v/>
      </c>
    </row>
    <row r="26" spans="1:8" x14ac:dyDescent="0.25">
      <c r="B26" s="11"/>
      <c r="C26" s="11"/>
      <c r="F26" s="12" t="str">
        <f>IF($A26="","",IF((D26="Passivation"),0.03,IF((D26="Black oxide"),0.035,IF((D26="Zinc plate"),0.045,IF((D26="Electropolish"),0.08,0.05)))))</f>
        <v/>
      </c>
      <c r="G26" s="12" t="str">
        <f>IF($A26="","",IF((E26="None"),0,IF((E26="Simple"),1.5,4)))</f>
        <v/>
      </c>
      <c r="H26" s="12" t="str">
        <f>IF($A26="","",(B26*((C26*F26)+G26)))</f>
        <v/>
      </c>
    </row>
    <row r="27" spans="1:8" x14ac:dyDescent="0.25">
      <c r="B27" s="11"/>
      <c r="C27" s="11"/>
      <c r="F27" s="12" t="str">
        <f>IF($A27="","",IF((D27="Passivation"),0.03,IF((D27="Black oxide"),0.035,IF((D27="Zinc plate"),0.045,IF((D27="Electropolish"),0.08,0.05)))))</f>
        <v/>
      </c>
      <c r="G27" s="12" t="str">
        <f>IF($A27="","",IF((E27="None"),0,IF((E27="Simple"),1.5,4)))</f>
        <v/>
      </c>
      <c r="H27" s="12" t="str">
        <f>IF($A27="","",(B27*((C27*F27)+G27)))</f>
        <v/>
      </c>
    </row>
    <row r="28" spans="1:8" x14ac:dyDescent="0.25">
      <c r="B28" s="11"/>
      <c r="C28" s="11"/>
      <c r="F28" s="12" t="str">
        <f>IF($A28="","",IF((D28="Passivation"),0.03,IF((D28="Black oxide"),0.035,IF((D28="Zinc plate"),0.045,IF((D28="Electropolish"),0.08,0.05)))))</f>
        <v/>
      </c>
      <c r="G28" s="12" t="str">
        <f>IF($A28="","",IF((E28="None"),0,IF((E28="Simple"),1.5,4)))</f>
        <v/>
      </c>
      <c r="H28" s="12" t="str">
        <f>IF($A28="","",(B28*((C28*F28)+G28)))</f>
        <v/>
      </c>
    </row>
    <row r="29" spans="1:8" x14ac:dyDescent="0.25">
      <c r="B29" s="11"/>
      <c r="C29" s="11"/>
      <c r="F29" s="12" t="str">
        <f>IF($A29="","",IF((D29="Passivation"),0.03,IF((D29="Black oxide"),0.035,IF((D29="Zinc plate"),0.045,IF((D29="Electropolish"),0.08,0.05)))))</f>
        <v/>
      </c>
      <c r="G29" s="12" t="str">
        <f>IF($A29="","",IF((E29="None"),0,IF((E29="Simple"),1.5,4)))</f>
        <v/>
      </c>
      <c r="H29" s="12" t="str">
        <f>IF($A29="","",(B29*((C29*F29)+G29)))</f>
        <v/>
      </c>
    </row>
    <row r="30" spans="1:8" x14ac:dyDescent="0.25">
      <c r="B30" s="11"/>
      <c r="C30" s="11"/>
      <c r="F30" s="12" t="str">
        <f>IF($A30="","",IF((D30="Passivation"),0.03,IF((D30="Black oxide"),0.035,IF((D30="Zinc plate"),0.045,IF((D30="Electropolish"),0.08,0.05)))))</f>
        <v/>
      </c>
      <c r="G30" s="12" t="str">
        <f>IF($A30="","",IF((E30="None"),0,IF((E30="Simple"),1.5,4)))</f>
        <v/>
      </c>
      <c r="H30" s="12" t="str">
        <f>IF($A30="","",(B30*((C30*F30)+G30)))</f>
        <v/>
      </c>
    </row>
    <row r="31" spans="1:8" x14ac:dyDescent="0.25">
      <c r="B31" s="11"/>
      <c r="C31" s="11"/>
      <c r="F31" s="12" t="str">
        <f>IF($A31="","",IF((D31="Passivation"),0.03,IF((D31="Black oxide"),0.035,IF((D31="Zinc plate"),0.045,IF((D31="Electropolish"),0.08,0.05)))))</f>
        <v/>
      </c>
      <c r="G31" s="12" t="str">
        <f>IF($A31="","",IF((E31="None"),0,IF((E31="Simple"),1.5,4)))</f>
        <v/>
      </c>
      <c r="H31" s="12" t="str">
        <f>IF($A31="","",(B31*((C31*F31)+G31)))</f>
        <v/>
      </c>
    </row>
    <row r="32" spans="1:8" x14ac:dyDescent="0.25">
      <c r="B32" s="11"/>
      <c r="C32" s="11"/>
      <c r="F32" s="12" t="str">
        <f>IF($A32="","",IF((D32="Passivation"),0.03,IF((D32="Black oxide"),0.035,IF((D32="Zinc plate"),0.045,IF((D32="Electropolish"),0.08,0.05)))))</f>
        <v/>
      </c>
      <c r="G32" s="12" t="str">
        <f>IF($A32="","",IF((E32="None"),0,IF((E32="Simple"),1.5,4)))</f>
        <v/>
      </c>
      <c r="H32" s="12" t="str">
        <f>IF($A32="","",(B32*((C32*F32)+G32)))</f>
        <v/>
      </c>
    </row>
    <row r="33" spans="1:8" x14ac:dyDescent="0.25">
      <c r="B33" s="11"/>
      <c r="C33" s="11"/>
      <c r="F33" s="12" t="str">
        <f>IF($A33="","",IF((D33="Passivation"),0.03,IF((D33="Black oxide"),0.035,IF((D33="Zinc plate"),0.045,IF((D33="Electropolish"),0.08,0.05)))))</f>
        <v/>
      </c>
      <c r="G33" s="12" t="str">
        <f>IF($A33="","",IF((E33="None"),0,IF((E33="Simple"),1.5,4)))</f>
        <v/>
      </c>
      <c r="H33" s="12" t="str">
        <f>IF($A33="","",(B33*((C33*F33)+G33)))</f>
        <v/>
      </c>
    </row>
    <row r="34" spans="1:8" x14ac:dyDescent="0.25">
      <c r="B34" s="11"/>
      <c r="C34" s="11"/>
      <c r="F34" s="12" t="str">
        <f>IF($A34="","",IF((D34="Passivation"),0.03,IF((D34="Black oxide"),0.035,IF((D34="Zinc plate"),0.045,IF((D34="Electropolish"),0.08,0.05)))))</f>
        <v/>
      </c>
      <c r="G34" s="12" t="str">
        <f>IF($A34="","",IF((E34="None"),0,IF((E34="Simple"),1.5,4)))</f>
        <v/>
      </c>
      <c r="H34" s="12" t="str">
        <f>IF($A34="","",(B34*((C34*F34)+G34)))</f>
        <v/>
      </c>
    </row>
    <row r="35" spans="1:8" x14ac:dyDescent="0.25">
      <c r="B35" s="11"/>
      <c r="C35" s="11"/>
      <c r="F35" s="12" t="str">
        <f>IF($A35="","",IF((D35="Passivation"),0.03,IF((D35="Black oxide"),0.035,IF((D35="Zinc plate"),0.045,IF((D35="Electropolish"),0.08,0.05)))))</f>
        <v/>
      </c>
      <c r="G35" s="12" t="str">
        <f>IF($A35="","",IF((E35="None"),0,IF((E35="Simple"),1.5,4)))</f>
        <v/>
      </c>
      <c r="H35" s="12" t="str">
        <f>IF($A35="","",(B35*((C35*F35)+G35)))</f>
        <v/>
      </c>
    </row>
    <row r="36" spans="1:8" x14ac:dyDescent="0.25">
      <c r="B36" s="11"/>
      <c r="C36" s="11"/>
      <c r="F36" s="12" t="str">
        <f>IF($A36="","",IF((D36="Passivation"),0.03,IF((D36="Black oxide"),0.035,IF((D36="Zinc plate"),0.045,IF((D36="Electropolish"),0.08,0.05)))))</f>
        <v/>
      </c>
      <c r="G36" s="12" t="str">
        <f>IF($A36="","",IF((E36="None"),0,IF((E36="Simple"),1.5,4)))</f>
        <v/>
      </c>
      <c r="H36" s="12" t="str">
        <f>IF($A36="","",(B36*((C36*F36)+G36)))</f>
        <v/>
      </c>
    </row>
    <row r="37" spans="1:8" x14ac:dyDescent="0.25">
      <c r="B37" s="11"/>
      <c r="C37" s="11"/>
      <c r="F37" s="12" t="str">
        <f>IF($A37="","",IF((D37="Passivation"),0.03,IF((D37="Black oxide"),0.035,IF((D37="Zinc plate"),0.045,IF((D37="Electropolish"),0.08,0.05)))))</f>
        <v/>
      </c>
      <c r="G37" s="12" t="str">
        <f>IF($A37="","",IF((E37="None"),0,IF((E37="Simple"),1.5,4)))</f>
        <v/>
      </c>
      <c r="H37" s="12" t="str">
        <f>IF($A37="","",(B37*((C37*F37)+G37)))</f>
        <v/>
      </c>
    </row>
    <row r="38" spans="1:8" x14ac:dyDescent="0.25">
      <c r="B38" s="11"/>
      <c r="C38" s="11"/>
      <c r="F38" s="12" t="str">
        <f>IF($A38="","",IF((D38="Passivation"),0.03,IF((D38="Black oxide"),0.035,IF((D38="Zinc plate"),0.045,IF((D38="Electropolish"),0.08,0.05)))))</f>
        <v/>
      </c>
      <c r="G38" s="12" t="str">
        <f>IF($A38="","",IF((E38="None"),0,IF((E38="Simple"),1.5,4)))</f>
        <v/>
      </c>
      <c r="H38" s="12" t="str">
        <f>IF($A38="","",(B38*((C38*F38)+G38)))</f>
        <v/>
      </c>
    </row>
    <row r="39" spans="1:8" x14ac:dyDescent="0.25">
      <c r="B39" s="11"/>
      <c r="C39" s="11"/>
      <c r="F39" s="12" t="str">
        <f>IF($A39="","",IF((D39="Passivation"),0.03,IF((D39="Black oxide"),0.035,IF((D39="Zinc plate"),0.045,IF((D39="Electropolish"),0.08,0.05)))))</f>
        <v/>
      </c>
      <c r="G39" s="12" t="str">
        <f>IF($A39="","",IF((E39="None"),0,IF((E39="Simple"),1.5,4)))</f>
        <v/>
      </c>
      <c r="H39" s="12" t="str">
        <f>IF($A39="","",(B39*((C39*F39)+G39)))</f>
        <v/>
      </c>
    </row>
    <row r="40" spans="1:8" x14ac:dyDescent="0.25">
      <c r="B40" s="11"/>
      <c r="C40" s="11"/>
      <c r="F40" s="12" t="str">
        <f>IF($A40="","",IF((D40="Passivation"),0.03,IF((D40="Black oxide"),0.035,IF((D40="Zinc plate"),0.045,IF((D40="Electropolish"),0.08,0.05)))))</f>
        <v/>
      </c>
      <c r="G40" s="12" t="str">
        <f>IF($A40="","",IF((E40="None"),0,IF((E40="Simple"),1.5,4)))</f>
        <v/>
      </c>
      <c r="H40" s="12" t="str">
        <f>IF($A40="","",(B40*((C40*F40)+G40)))</f>
        <v/>
      </c>
    </row>
    <row r="41" spans="1:8" x14ac:dyDescent="0.25">
      <c r="B41" s="11"/>
      <c r="C41" s="11"/>
      <c r="F41" s="12" t="str">
        <f>IF($A41="","",IF((D41="Passivation"),0.03,IF((D41="Black oxide"),0.035,IF((D41="Zinc plate"),0.045,IF((D41="Electropolish"),0.08,0.05)))))</f>
        <v/>
      </c>
      <c r="G41" s="12" t="str">
        <f>IF($A41="","",IF((E41="None"),0,IF((E41="Simple"),1.5,4)))</f>
        <v/>
      </c>
      <c r="H41" s="12" t="str">
        <f>IF($A41="","",(B41*((C41*F41)+G41)))</f>
        <v/>
      </c>
    </row>
    <row r="42" spans="1:8" x14ac:dyDescent="0.25">
      <c r="B42" s="11"/>
      <c r="C42" s="11"/>
      <c r="F42" s="12" t="str">
        <f>IF($A42="","",IF((D42="Passivation"),0.03,IF((D42="Black oxide"),0.035,IF((D42="Zinc plate"),0.045,IF((D42="Electropolish"),0.08,0.05)))))</f>
        <v/>
      </c>
      <c r="G42" s="12" t="str">
        <f>IF($A42="","",IF((E42="None"),0,IF((E42="Simple"),1.5,4)))</f>
        <v/>
      </c>
      <c r="H42" s="12" t="str">
        <f>IF($A42="","",(B42*((C42*F42)+G42)))</f>
        <v/>
      </c>
    </row>
    <row r="43" spans="1:8" x14ac:dyDescent="0.25">
      <c r="B43" s="11"/>
      <c r="C43" s="11"/>
      <c r="F43" s="12" t="str">
        <f>IF($A43="","",IF((D43="Passivation"),0.03,IF((D43="Black oxide"),0.035,IF((D43="Zinc plate"),0.045,IF((D43="Electropolish"),0.08,0.05)))))</f>
        <v/>
      </c>
      <c r="G43" s="12" t="str">
        <f>IF($A43="","",IF((E43="None"),0,IF((E43="Simple"),1.5,4)))</f>
        <v/>
      </c>
      <c r="H43" s="12" t="str">
        <f>IF($A43="","",(B43*((C43*F43)+G43)))</f>
        <v/>
      </c>
    </row>
    <row r="44" spans="1:8" x14ac:dyDescent="0.25">
      <c r="B44" s="11"/>
      <c r="C44" s="11"/>
      <c r="F44" s="12" t="str">
        <f>IF($A44="","",IF((D44="Passivation"),0.03,IF((D44="Black oxide"),0.035,IF((D44="Zinc plate"),0.045,IF((D44="Electropolish"),0.08,0.05)))))</f>
        <v/>
      </c>
      <c r="G44" s="12" t="str">
        <f>IF($A44="","",IF((E44="None"),0,IF((E44="Simple"),1.5,4)))</f>
        <v/>
      </c>
      <c r="H44" s="12" t="str">
        <f>IF($A44="","",(B44*((C44*F44)+G44)))</f>
        <v/>
      </c>
    </row>
    <row r="45" spans="1:8" x14ac:dyDescent="0.25">
      <c r="B45" s="11"/>
      <c r="C45" s="11"/>
      <c r="F45" s="12" t="str">
        <f>IF($A45="","",IF((D45="Passivation"),0.03,IF((D45="Black oxide"),0.035,IF((D45="Zinc plate"),0.045,IF((D45="Electropolish"),0.08,0.05)))))</f>
        <v/>
      </c>
      <c r="G45" s="12" t="str">
        <f>IF($A45="","",IF((E45="None"),0,IF((E45="Simple"),1.5,4)))</f>
        <v/>
      </c>
      <c r="H45" s="12" t="str">
        <f>IF($A45="","",(B45*((C45*F45)+G45)))</f>
        <v/>
      </c>
    </row>
    <row r="46" spans="1:8" x14ac:dyDescent="0.25">
      <c r="B46" s="11"/>
      <c r="C46" s="11"/>
      <c r="F46" s="12" t="str">
        <f>IF($A46="","",IF((D46="Passivation"),0.03,IF((D46="Black oxide"),0.035,IF((D46="Zinc plate"),0.045,IF((D46="Electropolish"),0.08,0.05)))))</f>
        <v/>
      </c>
      <c r="G46" s="12" t="str">
        <f>IF($A46="","",IF((E46="None"),0,IF((E46="Simple"),1.5,4)))</f>
        <v/>
      </c>
      <c r="H46" s="12" t="str">
        <f>IF($A46="","",(B46*((C46*F46)+G46)))</f>
        <v/>
      </c>
    </row>
    <row r="47" spans="1:8" x14ac:dyDescent="0.25">
      <c r="B47" s="11"/>
      <c r="C47" s="11"/>
      <c r="F47" s="12" t="str">
        <f>IF($A47="","",IF((D47="Passivation"),0.03,IF((D47="Black oxide"),0.035,IF((D47="Zinc plate"),0.045,IF((D47="Electropolish"),0.08,0.05)))))</f>
        <v/>
      </c>
      <c r="G47" s="12" t="str">
        <f>IF($A47="","",IF((E47="None"),0,IF((E47="Simple"),1.5,4)))</f>
        <v/>
      </c>
      <c r="H47" s="12" t="str">
        <f>IF($A47="","",(B47*((C47*F47)+G47)))</f>
        <v/>
      </c>
    </row>
    <row r="48" spans="1:8" x14ac:dyDescent="0.25">
      <c r="B48" s="11"/>
      <c r="C48" s="11"/>
      <c r="F48" s="12" t="str">
        <f>IF($A48="","",IF((D48="Passivation"),0.03,IF((D48="Black oxide"),0.035,IF((D48="Zinc plate"),0.045,IF((D48="Electropolish"),0.08,0.05)))))</f>
        <v/>
      </c>
      <c r="G48" s="12" t="str">
        <f>IF($A48="","",IF((E48="None"),0,IF((E48="Simple"),1.5,4)))</f>
        <v/>
      </c>
      <c r="H48" s="12" t="str">
        <f>IF($A48="","",(B48*((C48*F48)+G48)))</f>
        <v/>
      </c>
    </row>
    <row r="49" spans="1:8" x14ac:dyDescent="0.25">
      <c r="B49" s="11"/>
      <c r="C49" s="11"/>
      <c r="F49" s="12" t="str">
        <f>IF($A49="","",IF((D49="Passivation"),0.03,IF((D49="Black oxide"),0.035,IF((D49="Zinc plate"),0.045,IF((D49="Electropolish"),0.08,0.05)))))</f>
        <v/>
      </c>
      <c r="G49" s="12" t="str">
        <f>IF($A49="","",IF((E49="None"),0,IF((E49="Simple"),1.5,4)))</f>
        <v/>
      </c>
      <c r="H49" s="12" t="str">
        <f>IF($A49="","",(B49*((C49*F49)+G49)))</f>
        <v/>
      </c>
    </row>
    <row r="50" spans="1:8" x14ac:dyDescent="0.25">
      <c r="B50" s="11"/>
      <c r="C50" s="11"/>
      <c r="F50" s="12" t="str">
        <f>IF($A50="","",IF((D50="Passivation"),0.03,IF((D50="Black oxide"),0.035,IF((D50="Zinc plate"),0.045,IF((D50="Electropolish"),0.08,0.05)))))</f>
        <v/>
      </c>
      <c r="G50" s="12" t="str">
        <f>IF($A50="","",IF((E50="None"),0,IF((E50="Simple"),1.5,4)))</f>
        <v/>
      </c>
      <c r="H50" s="12" t="str">
        <f>IF($A50="","",(B50*((C50*F50)+G50)))</f>
        <v/>
      </c>
    </row>
    <row r="51" spans="1:8" x14ac:dyDescent="0.25">
      <c r="B51" s="11"/>
      <c r="C51" s="11"/>
      <c r="F51" s="12" t="str">
        <f>IF($A51="","",IF((D51="Passivation"),0.03,IF((D51="Black oxide"),0.035,IF((D51="Zinc plate"),0.045,IF((D51="Electropolish"),0.08,0.05)))))</f>
        <v/>
      </c>
      <c r="G51" s="12" t="str">
        <f>IF($A51="","",IF((E51="None"),0,IF((E51="Simple"),1.5,4)))</f>
        <v/>
      </c>
      <c r="H51" s="12" t="str">
        <f>IF($A51="","",(B51*((C51*F51)+G51)))</f>
        <v/>
      </c>
    </row>
    <row r="52" spans="1:8" x14ac:dyDescent="0.25">
      <c r="B52" s="11"/>
      <c r="C52" s="11"/>
      <c r="F52" s="12" t="str">
        <f>IF($A52="","",IF((D52="Passivation"),0.03,IF((D52="Black oxide"),0.035,IF((D52="Zinc plate"),0.045,IF((D52="Electropolish"),0.08,0.05)))))</f>
        <v/>
      </c>
      <c r="G52" s="12" t="str">
        <f>IF($A52="","",IF((E52="None"),0,IF((E52="Simple"),1.5,4)))</f>
        <v/>
      </c>
      <c r="H52" s="12" t="str">
        <f>IF($A52="","",(B52*((C52*F52)+G52)))</f>
        <v/>
      </c>
    </row>
    <row r="53" spans="1:8" x14ac:dyDescent="0.25">
      <c r="B53" s="11"/>
      <c r="C53" s="11"/>
      <c r="F53" s="12" t="str">
        <f>IF($A53="","",IF((D53="Passivation"),0.03,IF((D53="Black oxide"),0.035,IF((D53="Zinc plate"),0.045,IF((D53="Electropolish"),0.08,0.05)))))</f>
        <v/>
      </c>
      <c r="G53" s="12" t="str">
        <f>IF($A53="","",IF((E53="None"),0,IF((E53="Simple"),1.5,4)))</f>
        <v/>
      </c>
      <c r="H53" s="12" t="str">
        <f>IF($A53="","",(B53*((C53*F53)+G53)))</f>
        <v/>
      </c>
    </row>
    <row r="54" spans="1:8" x14ac:dyDescent="0.25">
      <c r="B54" s="11"/>
      <c r="C54" s="11"/>
      <c r="F54" s="12" t="str">
        <f>IF($A54="","",IF((D54="Passivation"),0.03,IF((D54="Black oxide"),0.035,IF((D54="Zinc plate"),0.045,IF((D54="Electropolish"),0.08,0.05)))))</f>
        <v/>
      </c>
      <c r="G54" s="12" t="str">
        <f>IF($A54="","",IF((E54="None"),0,IF((E54="Simple"),1.5,4)))</f>
        <v/>
      </c>
      <c r="H54" s="12" t="str">
        <f>IF($A54="","",(B54*((C54*F54)+G54)))</f>
        <v/>
      </c>
    </row>
    <row r="55" spans="1:8" x14ac:dyDescent="0.25">
      <c r="B55" s="11"/>
      <c r="C55" s="11"/>
      <c r="F55" s="12" t="str">
        <f>IF($A55="","",IF((D55="Passivation"),0.03,IF((D55="Black oxide"),0.035,IF((D55="Zinc plate"),0.045,IF((D55="Electropolish"),0.08,0.05)))))</f>
        <v/>
      </c>
      <c r="G55" s="12" t="str">
        <f>IF($A55="","",IF((E55="None"),0,IF((E55="Simple"),1.5,4)))</f>
        <v/>
      </c>
      <c r="H55" s="12" t="str">
        <f>IF($A55="","",(B55*((C55*F55)+G55)))</f>
        <v/>
      </c>
    </row>
    <row r="56" spans="1:8" x14ac:dyDescent="0.25">
      <c r="B56" s="11"/>
      <c r="C56" s="11"/>
      <c r="F56" s="12" t="str">
        <f>IF($A56="","",IF((D56="Passivation"),0.03,IF((D56="Black oxide"),0.035,IF((D56="Zinc plate"),0.045,IF((D56="Electropolish"),0.08,0.05)))))</f>
        <v/>
      </c>
      <c r="G56" s="12" t="str">
        <f>IF($A56="","",IF((E56="None"),0,IF((E56="Simple"),1.5,4)))</f>
        <v/>
      </c>
      <c r="H56" s="12" t="str">
        <f>IF($A56="","",(B56*((C56*F56)+G56)))</f>
        <v/>
      </c>
    </row>
    <row r="57" spans="1:8" x14ac:dyDescent="0.25">
      <c r="B57" s="11"/>
      <c r="C57" s="11"/>
      <c r="F57" s="12" t="str">
        <f>IF($A57="","",IF((D57="Passivation"),0.03,IF((D57="Black oxide"),0.035,IF((D57="Zinc plate"),0.045,IF((D57="Electropolish"),0.08,0.05)))))</f>
        <v/>
      </c>
      <c r="G57" s="12" t="str">
        <f>IF($A57="","",IF((E57="None"),0,IF((E57="Simple"),1.5,4)))</f>
        <v/>
      </c>
      <c r="H57" s="12" t="str">
        <f>IF($A57="","",(B57*((C57*F57)+G57)))</f>
        <v/>
      </c>
    </row>
    <row r="58" spans="1:8" x14ac:dyDescent="0.25">
      <c r="B58" s="11"/>
      <c r="C58" s="11"/>
      <c r="F58" s="12" t="str">
        <f>IF($A58="","",IF((D58="Passivation"),0.03,IF((D58="Black oxide"),0.035,IF((D58="Zinc plate"),0.045,IF((D58="Electropolish"),0.08,0.05)))))</f>
        <v/>
      </c>
      <c r="G58" s="12" t="str">
        <f>IF($A58="","",IF((E58="None"),0,IF((E58="Simple"),1.5,4)))</f>
        <v/>
      </c>
      <c r="H58" s="12" t="str">
        <f>IF($A58="","",(B58*((C58*F58)+G58)))</f>
        <v/>
      </c>
    </row>
    <row r="59" spans="1:8" x14ac:dyDescent="0.25">
      <c r="B59" s="11"/>
      <c r="C59" s="11"/>
      <c r="F59" s="12" t="str">
        <f>IF($A59="","",IF((D59="Passivation"),0.03,IF((D59="Black oxide"),0.035,IF((D59="Zinc plate"),0.045,IF((D59="Electropolish"),0.08,0.05)))))</f>
        <v/>
      </c>
      <c r="G59" s="12" t="str">
        <f>IF($A59="","",IF((E59="None"),0,IF((E59="Simple"),1.5,4)))</f>
        <v/>
      </c>
      <c r="H59" s="12" t="str">
        <f>IF($A59="","",(B59*((C59*F59)+G59)))</f>
        <v/>
      </c>
    </row>
    <row r="60" spans="1:8" x14ac:dyDescent="0.25">
      <c r="B60" s="11"/>
      <c r="C60" s="11"/>
      <c r="F60" s="12" t="str">
        <f>IF($A60="","",IF((D60="Passivation"),0.03,IF((D60="Black oxide"),0.035,IF((D60="Zinc plate"),0.045,IF((D60="Electropolish"),0.08,0.05)))))</f>
        <v/>
      </c>
      <c r="G60" s="12" t="str">
        <f>IF($A60="","",IF((E60="None"),0,IF((E60="Simple"),1.5,4)))</f>
        <v/>
      </c>
      <c r="H60" s="12" t="str">
        <f>IF($A60="","",(B60*((C60*F60)+G60)))</f>
        <v/>
      </c>
    </row>
    <row r="61" spans="1:8" x14ac:dyDescent="0.25">
      <c r="B61" s="11"/>
      <c r="C61" s="11"/>
      <c r="F61" s="12" t="str">
        <f>IF($A61="","",IF((D61="Passivation"),0.03,IF((D61="Black oxide"),0.035,IF((D61="Zinc plate"),0.045,IF((D61="Electropolish"),0.08,0.05)))))</f>
        <v/>
      </c>
      <c r="G61" s="12" t="str">
        <f>IF($A61="","",IF((E61="None"),0,IF((E61="Simple"),1.5,4)))</f>
        <v/>
      </c>
      <c r="H61" s="12" t="str">
        <f>IF($A61="","",(B61*((C61*F61)+G61)))</f>
        <v/>
      </c>
    </row>
    <row r="62" spans="1:8" x14ac:dyDescent="0.25">
      <c r="B62" s="11"/>
      <c r="C62" s="11"/>
      <c r="F62" s="12" t="str">
        <f>IF($A62="","",IF((D62="Passivation"),0.03,IF((D62="Black oxide"),0.035,IF((D62="Zinc plate"),0.045,IF((D62="Electropolish"),0.08,0.05)))))</f>
        <v/>
      </c>
      <c r="G62" s="12" t="str">
        <f>IF($A62="","",IF((E62="None"),0,IF((E62="Simple"),1.5,4)))</f>
        <v/>
      </c>
      <c r="H62" s="12" t="str">
        <f>IF($A62="","",(B62*((C62*F62)+G62)))</f>
        <v/>
      </c>
    </row>
    <row r="63" spans="1:8" x14ac:dyDescent="0.25">
      <c r="B63" s="11"/>
      <c r="C63" s="11"/>
      <c r="F63" s="12" t="str">
        <f>IF($A63="","",IF((D63="Passivation"),0.03,IF((D63="Black oxide"),0.035,IF((D63="Zinc plate"),0.045,IF((D63="Electropolish"),0.08,0.05)))))</f>
        <v/>
      </c>
      <c r="G63" s="12" t="str">
        <f>IF($A63="","",IF((E63="None"),0,IF((E63="Simple"),1.5,4)))</f>
        <v/>
      </c>
      <c r="H63" s="12" t="str">
        <f>IF($A63="","",(B63*((C63*F63)+G63)))</f>
        <v/>
      </c>
    </row>
    <row r="64" spans="1:8" x14ac:dyDescent="0.25">
      <c r="B64" s="11"/>
      <c r="C64" s="11"/>
      <c r="F64" s="12" t="str">
        <f>IF($A64="","",IF((D64="Passivation"),0.03,IF((D64="Black oxide"),0.035,IF((D64="Zinc plate"),0.045,IF((D64="Electropolish"),0.08,0.05)))))</f>
        <v/>
      </c>
      <c r="G64" s="12" t="str">
        <f>IF($A64="","",IF((E64="None"),0,IF((E64="Simple"),1.5,4)))</f>
        <v/>
      </c>
      <c r="H64" s="12" t="str">
        <f>IF($A64="","",(B64*((C64*F64)+G64)))</f>
        <v/>
      </c>
    </row>
    <row r="65" spans="1:8" x14ac:dyDescent="0.25">
      <c r="B65" s="11"/>
      <c r="C65" s="11"/>
      <c r="F65" s="12" t="str">
        <f>IF($A65="","",IF((D65="Passivation"),0.03,IF((D65="Black oxide"),0.035,IF((D65="Zinc plate"),0.045,IF((D65="Electropolish"),0.08,0.05)))))</f>
        <v/>
      </c>
      <c r="G65" s="12" t="str">
        <f>IF($A65="","",IF((E65="None"),0,IF((E65="Simple"),1.5,4)))</f>
        <v/>
      </c>
      <c r="H65" s="12" t="str">
        <f>IF($A65="","",(B65*((C65*F65)+G65)))</f>
        <v/>
      </c>
    </row>
    <row r="66" spans="1:8" x14ac:dyDescent="0.25">
      <c r="B66" s="11"/>
      <c r="C66" s="11"/>
      <c r="F66" s="12" t="str">
        <f>IF($A66="","",IF((D66="Passivation"),0.03,IF((D66="Black oxide"),0.035,IF((D66="Zinc plate"),0.045,IF((D66="Electropolish"),0.08,0.05)))))</f>
        <v/>
      </c>
      <c r="G66" s="12" t="str">
        <f>IF($A66="","",IF((E66="None"),0,IF((E66="Simple"),1.5,4)))</f>
        <v/>
      </c>
      <c r="H66" s="12" t="str">
        <f>IF($A66="","",(B66*((C66*F66)+G66)))</f>
        <v/>
      </c>
    </row>
    <row r="67" spans="1:8" x14ac:dyDescent="0.25">
      <c r="B67" s="11"/>
      <c r="C67" s="11"/>
      <c r="F67" s="12" t="str">
        <f>IF($A67="","",IF((D67="Passivation"),0.03,IF((D67="Black oxide"),0.035,IF((D67="Zinc plate"),0.045,IF((D67="Electropolish"),0.08,0.05)))))</f>
        <v/>
      </c>
      <c r="G67" s="12" t="str">
        <f>IF($A67="","",IF((E67="None"),0,IF((E67="Simple"),1.5,4)))</f>
        <v/>
      </c>
      <c r="H67" s="12" t="str">
        <f>IF($A67="","",(B67*((C67*F67)+G67)))</f>
        <v/>
      </c>
    </row>
    <row r="68" spans="1:8" x14ac:dyDescent="0.25">
      <c r="B68" s="11"/>
      <c r="C68" s="11"/>
      <c r="F68" s="12" t="str">
        <f>IF($A68="","",IF((D68="Passivation"),0.03,IF((D68="Black oxide"),0.035,IF((D68="Zinc plate"),0.045,IF((D68="Electropolish"),0.08,0.05)))))</f>
        <v/>
      </c>
      <c r="G68" s="12" t="str">
        <f>IF($A68="","",IF((E68="None"),0,IF((E68="Simple"),1.5,4)))</f>
        <v/>
      </c>
      <c r="H68" s="12" t="str">
        <f>IF($A68="","",(B68*((C68*F68)+G68)))</f>
        <v/>
      </c>
    </row>
    <row r="69" spans="1:8" x14ac:dyDescent="0.25">
      <c r="B69" s="11"/>
      <c r="C69" s="11"/>
      <c r="F69" s="12" t="str">
        <f>IF($A69="","",IF((D69="Passivation"),0.03,IF((D69="Black oxide"),0.035,IF((D69="Zinc plate"),0.045,IF((D69="Electropolish"),0.08,0.05)))))</f>
        <v/>
      </c>
      <c r="G69" s="12" t="str">
        <f>IF($A69="","",IF((E69="None"),0,IF((E69="Simple"),1.5,4)))</f>
        <v/>
      </c>
      <c r="H69" s="12" t="str">
        <f>IF($A69="","",(B69*((C69*F69)+G69)))</f>
        <v/>
      </c>
    </row>
    <row r="70" spans="1:8" x14ac:dyDescent="0.25">
      <c r="B70" s="11"/>
      <c r="C70" s="11"/>
      <c r="F70" s="12" t="str">
        <f>IF($A70="","",IF((D70="Passivation"),0.03,IF((D70="Black oxide"),0.035,IF((D70="Zinc plate"),0.045,IF((D70="Electropolish"),0.08,0.05)))))</f>
        <v/>
      </c>
      <c r="G70" s="12" t="str">
        <f>IF($A70="","",IF((E70="None"),0,IF((E70="Simple"),1.5,4)))</f>
        <v/>
      </c>
      <c r="H70" s="12" t="str">
        <f>IF($A70="","",(B70*((C70*F70)+G70)))</f>
        <v/>
      </c>
    </row>
    <row r="71" spans="1:8" x14ac:dyDescent="0.25">
      <c r="B71" s="11"/>
      <c r="C71" s="11"/>
      <c r="F71" s="12" t="str">
        <f>IF($A71="","",IF((D71="Passivation"),0.03,IF((D71="Black oxide"),0.035,IF((D71="Zinc plate"),0.045,IF((D71="Electropolish"),0.08,0.05)))))</f>
        <v/>
      </c>
      <c r="G71" s="12" t="str">
        <f>IF($A71="","",IF((E71="None"),0,IF((E71="Simple"),1.5,4)))</f>
        <v/>
      </c>
      <c r="H71" s="12" t="str">
        <f>IF($A71="","",(B71*((C71*F71)+G71)))</f>
        <v/>
      </c>
    </row>
    <row r="72" spans="1:8" x14ac:dyDescent="0.25">
      <c r="B72" s="11"/>
      <c r="C72" s="11"/>
      <c r="F72" s="12" t="str">
        <f>IF($A72="","",IF((D72="Passivation"),0.03,IF((D72="Black oxide"),0.035,IF((D72="Zinc plate"),0.045,IF((D72="Electropolish"),0.08,0.05)))))</f>
        <v/>
      </c>
      <c r="G72" s="12" t="str">
        <f>IF($A72="","",IF((E72="None"),0,IF((E72="Simple"),1.5,4)))</f>
        <v/>
      </c>
      <c r="H72" s="12" t="str">
        <f>IF($A72="","",(B72*((C72*F72)+G72)))</f>
        <v/>
      </c>
    </row>
    <row r="73" spans="1:8" x14ac:dyDescent="0.25">
      <c r="B73" s="11"/>
      <c r="C73" s="11"/>
      <c r="F73" s="12" t="str">
        <f>IF($A73="","",IF((D73="Passivation"),0.03,IF((D73="Black oxide"),0.035,IF((D73="Zinc plate"),0.045,IF((D73="Electropolish"),0.08,0.05)))))</f>
        <v/>
      </c>
      <c r="G73" s="12" t="str">
        <f>IF($A73="","",IF((E73="None"),0,IF((E73="Simple"),1.5,4)))</f>
        <v/>
      </c>
      <c r="H73" s="12" t="str">
        <f>IF($A73="","",(B73*((C73*F73)+G73)))</f>
        <v/>
      </c>
    </row>
    <row r="74" spans="1:8" x14ac:dyDescent="0.25">
      <c r="B74" s="11"/>
      <c r="C74" s="11"/>
      <c r="F74" s="12" t="str">
        <f>IF($A74="","",IF((D74="Passivation"),0.03,IF((D74="Black oxide"),0.035,IF((D74="Zinc plate"),0.045,IF((D74="Electropolish"),0.08,0.05)))))</f>
        <v/>
      </c>
      <c r="G74" s="12" t="str">
        <f>IF($A74="","",IF((E74="None"),0,IF((E74="Simple"),1.5,4)))</f>
        <v/>
      </c>
      <c r="H74" s="12" t="str">
        <f>IF($A74="","",(B74*((C74*F74)+G74)))</f>
        <v/>
      </c>
    </row>
    <row r="75" spans="1:8" x14ac:dyDescent="0.25">
      <c r="B75" s="11"/>
      <c r="C75" s="11"/>
      <c r="F75" s="12" t="str">
        <f>IF($A75="","",IF((D75="Passivation"),0.03,IF((D75="Black oxide"),0.035,IF((D75="Zinc plate"),0.045,IF((D75="Electropolish"),0.08,0.05)))))</f>
        <v/>
      </c>
      <c r="G75" s="12" t="str">
        <f>IF($A75="","",IF((E75="None"),0,IF((E75="Simple"),1.5,4)))</f>
        <v/>
      </c>
      <c r="H75" s="12" t="str">
        <f>IF($A75="","",(B75*((C75*F75)+G75)))</f>
        <v/>
      </c>
    </row>
    <row r="76" spans="1:8" x14ac:dyDescent="0.25">
      <c r="B76" s="11"/>
      <c r="C76" s="11"/>
      <c r="F76" s="12" t="str">
        <f>IF($A76="","",IF((D76="Passivation"),0.03,IF((D76="Black oxide"),0.035,IF((D76="Zinc plate"),0.045,IF((D76="Electropolish"),0.08,0.05)))))</f>
        <v/>
      </c>
      <c r="G76" s="12" t="str">
        <f>IF($A76="","",IF((E76="None"),0,IF((E76="Simple"),1.5,4)))</f>
        <v/>
      </c>
      <c r="H76" s="12" t="str">
        <f>IF($A76="","",(B76*((C76*F76)+G76)))</f>
        <v/>
      </c>
    </row>
    <row r="77" spans="1:8" x14ac:dyDescent="0.25">
      <c r="B77" s="11"/>
      <c r="C77" s="11"/>
      <c r="F77" s="12" t="str">
        <f>IF($A77="","",IF((D77="Passivation"),0.03,IF((D77="Black oxide"),0.035,IF((D77="Zinc plate"),0.045,IF((D77="Electropolish"),0.08,0.05)))))</f>
        <v/>
      </c>
      <c r="G77" s="12" t="str">
        <f>IF($A77="","",IF((E77="None"),0,IF((E77="Simple"),1.5,4)))</f>
        <v/>
      </c>
      <c r="H77" s="12" t="str">
        <f>IF($A77="","",(B77*((C77*F77)+G77)))</f>
        <v/>
      </c>
    </row>
    <row r="78" spans="1:8" x14ac:dyDescent="0.25">
      <c r="B78" s="11"/>
      <c r="C78" s="11"/>
      <c r="F78" s="12" t="str">
        <f>IF($A78="","",IF((D78="Passivation"),0.03,IF((D78="Black oxide"),0.035,IF((D78="Zinc plate"),0.045,IF((D78="Electropolish"),0.08,0.05)))))</f>
        <v/>
      </c>
      <c r="G78" s="12" t="str">
        <f>IF($A78="","",IF((E78="None"),0,IF((E78="Simple"),1.5,4)))</f>
        <v/>
      </c>
      <c r="H78" s="12" t="str">
        <f>IF($A78="","",(B78*((C78*F78)+G78)))</f>
        <v/>
      </c>
    </row>
    <row r="79" spans="1:8" x14ac:dyDescent="0.25">
      <c r="B79" s="11"/>
      <c r="C79" s="11"/>
      <c r="F79" s="12" t="str">
        <f>IF($A79="","",IF((D79="Passivation"),0.03,IF((D79="Black oxide"),0.035,IF((D79="Zinc plate"),0.045,IF((D79="Electropolish"),0.08,0.05)))))</f>
        <v/>
      </c>
      <c r="G79" s="12" t="str">
        <f>IF($A79="","",IF((E79="None"),0,IF((E79="Simple"),1.5,4)))</f>
        <v/>
      </c>
      <c r="H79" s="12" t="str">
        <f>IF($A79="","",(B79*((C79*F79)+G79)))</f>
        <v/>
      </c>
    </row>
    <row r="80" spans="1:8" x14ac:dyDescent="0.25">
      <c r="B80" s="11"/>
      <c r="C80" s="11"/>
      <c r="F80" s="12" t="str">
        <f>IF($A80="","",IF((D80="Passivation"),0.03,IF((D80="Black oxide"),0.035,IF((D80="Zinc plate"),0.045,IF((D80="Electropolish"),0.08,0.05)))))</f>
        <v/>
      </c>
      <c r="G80" s="12" t="str">
        <f>IF($A80="","",IF((E80="None"),0,IF((E80="Simple"),1.5,4)))</f>
        <v/>
      </c>
      <c r="H80" s="12" t="str">
        <f>IF($A80="","",(B80*((C80*F80)+G80)))</f>
        <v/>
      </c>
    </row>
    <row r="81" spans="1:8" x14ac:dyDescent="0.25">
      <c r="B81" s="11"/>
      <c r="C81" s="11"/>
      <c r="F81" s="12" t="str">
        <f>IF($A81="","",IF((D81="Passivation"),0.03,IF((D81="Black oxide"),0.035,IF((D81="Zinc plate"),0.045,IF((D81="Electropolish"),0.08,0.05)))))</f>
        <v/>
      </c>
      <c r="G81" s="12" t="str">
        <f>IF($A81="","",IF((E81="None"),0,IF((E81="Simple"),1.5,4)))</f>
        <v/>
      </c>
      <c r="H81" s="12" t="str">
        <f>IF($A81="","",(B81*((C81*F81)+G81)))</f>
        <v/>
      </c>
    </row>
    <row r="82" spans="1:8" x14ac:dyDescent="0.25">
      <c r="B82" s="11"/>
      <c r="C82" s="11"/>
      <c r="F82" s="12" t="str">
        <f>IF($A82="","",IF((D82="Passivation"),0.03,IF((D82="Black oxide"),0.035,IF((D82="Zinc plate"),0.045,IF((D82="Electropolish"),0.08,0.05)))))</f>
        <v/>
      </c>
      <c r="G82" s="12" t="str">
        <f>IF($A82="","",IF((E82="None"),0,IF((E82="Simple"),1.5,4)))</f>
        <v/>
      </c>
      <c r="H82" s="12" t="str">
        <f>IF($A82="","",(B82*((C82*F82)+G82)))</f>
        <v/>
      </c>
    </row>
    <row r="83" spans="1:8" x14ac:dyDescent="0.25">
      <c r="B83" s="11"/>
      <c r="C83" s="11"/>
      <c r="F83" s="12" t="str">
        <f>IF($A83="","",IF((D83="Passivation"),0.03,IF((D83="Black oxide"),0.035,IF((D83="Zinc plate"),0.045,IF((D83="Electropolish"),0.08,0.05)))))</f>
        <v/>
      </c>
      <c r="G83" s="12" t="str">
        <f>IF($A83="","",IF((E83="None"),0,IF((E83="Simple"),1.5,4)))</f>
        <v/>
      </c>
      <c r="H83" s="12" t="str">
        <f>IF($A83="","",(B83*((C83*F83)+G83)))</f>
        <v/>
      </c>
    </row>
    <row r="84" spans="1:8" x14ac:dyDescent="0.25">
      <c r="B84" s="11"/>
      <c r="C84" s="11"/>
      <c r="F84" s="12" t="str">
        <f>IF($A84="","",IF((D84="Passivation"),0.03,IF((D84="Black oxide"),0.035,IF((D84="Zinc plate"),0.045,IF((D84="Electropolish"),0.08,0.05)))))</f>
        <v/>
      </c>
      <c r="G84" s="12" t="str">
        <f>IF($A84="","",IF((E84="None"),0,IF((E84="Simple"),1.5,4)))</f>
        <v/>
      </c>
      <c r="H84" s="12" t="str">
        <f>IF($A84="","",(B84*((C84*F84)+G84)))</f>
        <v/>
      </c>
    </row>
    <row r="85" spans="1:8" x14ac:dyDescent="0.25">
      <c r="B85" s="11"/>
      <c r="C85" s="11"/>
      <c r="F85" s="12" t="str">
        <f>IF($A85="","",IF((D85="Passivation"),0.03,IF((D85="Black oxide"),0.035,IF((D85="Zinc plate"),0.045,IF((D85="Electropolish"),0.08,0.05)))))</f>
        <v/>
      </c>
      <c r="G85" s="12" t="str">
        <f>IF($A85="","",IF((E85="None"),0,IF((E85="Simple"),1.5,4)))</f>
        <v/>
      </c>
      <c r="H85" s="12" t="str">
        <f>IF($A85="","",(B85*((C85*F85)+G85)))</f>
        <v/>
      </c>
    </row>
    <row r="86" spans="1:8" x14ac:dyDescent="0.25">
      <c r="B86" s="11"/>
      <c r="C86" s="11"/>
      <c r="F86" s="12" t="str">
        <f>IF($A86="","",IF((D86="Passivation"),0.03,IF((D86="Black oxide"),0.035,IF((D86="Zinc plate"),0.045,IF((D86="Electropolish"),0.08,0.05)))))</f>
        <v/>
      </c>
      <c r="G86" s="12" t="str">
        <f>IF($A86="","",IF((E86="None"),0,IF((E86="Simple"),1.5,4)))</f>
        <v/>
      </c>
      <c r="H86" s="12" t="str">
        <f>IF($A86="","",(B86*((C86*F86)+G86)))</f>
        <v/>
      </c>
    </row>
    <row r="87" spans="1:8" x14ac:dyDescent="0.25">
      <c r="B87" s="11"/>
      <c r="C87" s="11"/>
      <c r="F87" s="12" t="str">
        <f>IF($A87="","",IF((D87="Passivation"),0.03,IF((D87="Black oxide"),0.035,IF((D87="Zinc plate"),0.045,IF((D87="Electropolish"),0.08,0.05)))))</f>
        <v/>
      </c>
      <c r="G87" s="12" t="str">
        <f>IF($A87="","",IF((E87="None"),0,IF((E87="Simple"),1.5,4)))</f>
        <v/>
      </c>
      <c r="H87" s="12" t="str">
        <f>IF($A87="","",(B87*((C87*F87)+G87)))</f>
        <v/>
      </c>
    </row>
    <row r="88" spans="1:8" x14ac:dyDescent="0.25">
      <c r="B88" s="11"/>
      <c r="C88" s="11"/>
      <c r="F88" s="12" t="str">
        <f>IF($A88="","",IF((D88="Passivation"),0.03,IF((D88="Black oxide"),0.035,IF((D88="Zinc plate"),0.045,IF((D88="Electropolish"),0.08,0.05)))))</f>
        <v/>
      </c>
      <c r="G88" s="12" t="str">
        <f>IF($A88="","",IF((E88="None"),0,IF((E88="Simple"),1.5,4)))</f>
        <v/>
      </c>
      <c r="H88" s="12" t="str">
        <f>IF($A88="","",(B88*((C88*F88)+G88)))</f>
        <v/>
      </c>
    </row>
    <row r="89" spans="1:8" x14ac:dyDescent="0.25">
      <c r="B89" s="11"/>
      <c r="C89" s="11"/>
      <c r="F89" s="12" t="str">
        <f>IF($A89="","",IF((D89="Passivation"),0.03,IF((D89="Black oxide"),0.035,IF((D89="Zinc plate"),0.045,IF((D89="Electropolish"),0.08,0.05)))))</f>
        <v/>
      </c>
      <c r="G89" s="12" t="str">
        <f>IF($A89="","",IF((E89="None"),0,IF((E89="Simple"),1.5,4)))</f>
        <v/>
      </c>
      <c r="H89" s="12" t="str">
        <f>IF($A89="","",(B89*((C89*F89)+G89)))</f>
        <v/>
      </c>
    </row>
    <row r="90" spans="1:8" x14ac:dyDescent="0.25">
      <c r="B90" s="11"/>
      <c r="C90" s="11"/>
      <c r="F90" s="12" t="str">
        <f>IF($A90="","",IF((D90="Passivation"),0.03,IF((D90="Black oxide"),0.035,IF((D90="Zinc plate"),0.045,IF((D90="Electropolish"),0.08,0.05)))))</f>
        <v/>
      </c>
      <c r="G90" s="12" t="str">
        <f>IF($A90="","",IF((E90="None"),0,IF((E90="Simple"),1.5,4)))</f>
        <v/>
      </c>
      <c r="H90" s="12" t="str">
        <f>IF($A90="","",(B90*((C90*F90)+G90)))</f>
        <v/>
      </c>
    </row>
    <row r="91" spans="1:8" x14ac:dyDescent="0.25">
      <c r="B91" s="11"/>
      <c r="C91" s="11"/>
      <c r="F91" s="12" t="str">
        <f>IF($A91="","",IF((D91="Passivation"),0.03,IF((D91="Black oxide"),0.035,IF((D91="Zinc plate"),0.045,IF((D91="Electropolish"),0.08,0.05)))))</f>
        <v/>
      </c>
      <c r="G91" s="12" t="str">
        <f>IF($A91="","",IF((E91="None"),0,IF((E91="Simple"),1.5,4)))</f>
        <v/>
      </c>
      <c r="H91" s="12" t="str">
        <f>IF($A91="","",(B91*((C91*F91)+G91)))</f>
        <v/>
      </c>
    </row>
    <row r="92" spans="1:8" x14ac:dyDescent="0.25">
      <c r="B92" s="11"/>
      <c r="C92" s="11"/>
      <c r="F92" s="12" t="str">
        <f>IF($A92="","",IF((D92="Passivation"),0.03,IF((D92="Black oxide"),0.035,IF((D92="Zinc plate"),0.045,IF((D92="Electropolish"),0.08,0.05)))))</f>
        <v/>
      </c>
      <c r="G92" s="12" t="str">
        <f>IF($A92="","",IF((E92="None"),0,IF((E92="Simple"),1.5,4)))</f>
        <v/>
      </c>
      <c r="H92" s="12" t="str">
        <f>IF($A92="","",(B92*((C92*F92)+G92)))</f>
        <v/>
      </c>
    </row>
    <row r="93" spans="1:8" x14ac:dyDescent="0.25">
      <c r="B93" s="11"/>
      <c r="C93" s="11"/>
      <c r="F93" s="12" t="str">
        <f>IF($A93="","",IF((D93="Passivation"),0.03,IF((D93="Black oxide"),0.035,IF((D93="Zinc plate"),0.045,IF((D93="Electropolish"),0.08,0.05)))))</f>
        <v/>
      </c>
      <c r="G93" s="12" t="str">
        <f>IF($A93="","",IF((E93="None"),0,IF((E93="Simple"),1.5,4)))</f>
        <v/>
      </c>
      <c r="H93" s="12" t="str">
        <f>IF($A93="","",(B93*((C93*F93)+G93)))</f>
        <v/>
      </c>
    </row>
    <row r="94" spans="1:8" x14ac:dyDescent="0.25">
      <c r="B94" s="11"/>
      <c r="C94" s="11"/>
      <c r="F94" s="12" t="str">
        <f>IF($A94="","",IF((D94="Passivation"),0.03,IF((D94="Black oxide"),0.035,IF((D94="Zinc plate"),0.045,IF((D94="Electropolish"),0.08,0.05)))))</f>
        <v/>
      </c>
      <c r="G94" s="12" t="str">
        <f>IF($A94="","",IF((E94="None"),0,IF((E94="Simple"),1.5,4)))</f>
        <v/>
      </c>
      <c r="H94" s="12" t="str">
        <f>IF($A94="","",(B94*((C94*F94)+G94)))</f>
        <v/>
      </c>
    </row>
    <row r="95" spans="1:8" x14ac:dyDescent="0.25">
      <c r="B95" s="11"/>
      <c r="C95" s="11"/>
      <c r="F95" s="12" t="str">
        <f>IF($A95="","",IF((D95="Passivation"),0.03,IF((D95="Black oxide"),0.035,IF((D95="Zinc plate"),0.045,IF((D95="Electropolish"),0.08,0.05)))))</f>
        <v/>
      </c>
      <c r="G95" s="12" t="str">
        <f>IF($A95="","",IF((E95="None"),0,IF((E95="Simple"),1.5,4)))</f>
        <v/>
      </c>
      <c r="H95" s="12" t="str">
        <f>IF($A95="","",(B95*((C95*F95)+G95)))</f>
        <v/>
      </c>
    </row>
    <row r="96" spans="1:8" x14ac:dyDescent="0.25">
      <c r="B96" s="11"/>
      <c r="C96" s="11"/>
      <c r="F96" s="12" t="str">
        <f>IF($A96="","",IF((D96="Passivation"),0.03,IF((D96="Black oxide"),0.035,IF((D96="Zinc plate"),0.045,IF((D96="Electropolish"),0.08,0.05)))))</f>
        <v/>
      </c>
      <c r="G96" s="12" t="str">
        <f>IF($A96="","",IF((E96="None"),0,IF((E96="Simple"),1.5,4)))</f>
        <v/>
      </c>
      <c r="H96" s="12" t="str">
        <f>IF($A96="","",(B96*((C96*F96)+G96)))</f>
        <v/>
      </c>
    </row>
    <row r="97" spans="1:8" x14ac:dyDescent="0.25">
      <c r="B97" s="11"/>
      <c r="C97" s="11"/>
      <c r="F97" s="12" t="str">
        <f>IF($A97="","",IF((D97="Passivation"),0.03,IF((D97="Black oxide"),0.035,IF((D97="Zinc plate"),0.045,IF((D97="Electropolish"),0.08,0.05)))))</f>
        <v/>
      </c>
      <c r="G97" s="12" t="str">
        <f>IF($A97="","",IF((E97="None"),0,IF((E97="Simple"),1.5,4)))</f>
        <v/>
      </c>
      <c r="H97" s="12" t="str">
        <f>IF($A97="","",(B97*((C97*F97)+G97)))</f>
        <v/>
      </c>
    </row>
    <row r="98" spans="1:8" x14ac:dyDescent="0.25">
      <c r="B98" s="11"/>
      <c r="C98" s="11"/>
      <c r="F98" s="12" t="str">
        <f>IF($A98="","",IF((D98="Passivation"),0.03,IF((D98="Black oxide"),0.035,IF((D98="Zinc plate"),0.045,IF((D98="Electropolish"),0.08,0.05)))))</f>
        <v/>
      </c>
      <c r="G98" s="12" t="str">
        <f>IF($A98="","",IF((E98="None"),0,IF((E98="Simple"),1.5,4)))</f>
        <v/>
      </c>
      <c r="H98" s="12" t="str">
        <f>IF($A98="","",(B98*((C98*F98)+G98)))</f>
        <v/>
      </c>
    </row>
    <row r="99" spans="1:8" x14ac:dyDescent="0.25">
      <c r="B99" s="11"/>
      <c r="C99" s="11"/>
      <c r="F99" s="12" t="str">
        <f>IF($A99="","",IF((D99="Passivation"),0.03,IF((D99="Black oxide"),0.035,IF((D99="Zinc plate"),0.045,IF((D99="Electropolish"),0.08,0.05)))))</f>
        <v/>
      </c>
      <c r="G99" s="12" t="str">
        <f>IF($A99="","",IF((E99="None"),0,IF((E99="Simple"),1.5,4)))</f>
        <v/>
      </c>
      <c r="H99" s="12" t="str">
        <f>IF($A99="","",(B99*((C99*F99)+G99)))</f>
        <v/>
      </c>
    </row>
    <row r="100" spans="1:8" x14ac:dyDescent="0.25">
      <c r="B100" s="11"/>
      <c r="C100" s="11"/>
      <c r="F100" s="12" t="str">
        <f>IF($A100="","",IF((D100="Passivation"),0.03,IF((D100="Black oxide"),0.035,IF((D100="Zinc plate"),0.045,IF((D100="Electropolish"),0.08,0.05)))))</f>
        <v/>
      </c>
      <c r="G100" s="12" t="str">
        <f>IF($A100="","",IF((E100="None"),0,IF((E100="Simple"),1.5,4)))</f>
        <v/>
      </c>
      <c r="H100" s="12" t="str">
        <f>IF($A100="","",(B100*((C100*F100)+G100)))</f>
        <v/>
      </c>
    </row>
    <row r="101" spans="1:8" x14ac:dyDescent="0.25">
      <c r="B101" s="11"/>
      <c r="C101" s="11"/>
      <c r="F101" s="12" t="str">
        <f>IF($A101="","",IF((D101="Passivation"),0.03,IF((D101="Black oxide"),0.035,IF((D101="Zinc plate"),0.045,IF((D101="Electropolish"),0.08,0.05)))))</f>
        <v/>
      </c>
      <c r="G101" s="12" t="str">
        <f>IF($A101="","",IF((E101="None"),0,IF((E101="Simple"),1.5,4)))</f>
        <v/>
      </c>
      <c r="H101" s="12" t="str">
        <f>IF($A101="","",(B101*((C101*F101)+G101)))</f>
        <v/>
      </c>
    </row>
    <row r="102" spans="1:8" x14ac:dyDescent="0.25">
      <c r="B102" s="11"/>
      <c r="C102" s="11"/>
      <c r="F102" s="12" t="str">
        <f>IF($A102="","",IF((D102="Passivation"),0.03,IF((D102="Black oxide"),0.035,IF((D102="Zinc plate"),0.045,IF((D102="Electropolish"),0.08,0.05)))))</f>
        <v/>
      </c>
      <c r="G102" s="12" t="str">
        <f>IF($A102="","",IF((E102="None"),0,IF((E102="Simple"),1.5,4)))</f>
        <v/>
      </c>
      <c r="H102" s="12" t="str">
        <f>IF($A102="","",(B102*((C102*F102)+G102)))</f>
        <v/>
      </c>
    </row>
    <row r="103" spans="1:8" x14ac:dyDescent="0.25">
      <c r="B103" s="11"/>
      <c r="C103" s="11"/>
      <c r="F103" s="12" t="str">
        <f>IF($A103="","",IF((D103="Passivation"),0.03,IF((D103="Black oxide"),0.035,IF((D103="Zinc plate"),0.045,IF((D103="Electropolish"),0.08,0.05)))))</f>
        <v/>
      </c>
      <c r="G103" s="12" t="str">
        <f>IF($A103="","",IF((E103="None"),0,IF((E103="Simple"),1.5,4)))</f>
        <v/>
      </c>
      <c r="H103" s="12" t="str">
        <f>IF($A103="","",(B103*((C103*F103)+G103)))</f>
        <v/>
      </c>
    </row>
    <row r="104" spans="1:8" x14ac:dyDescent="0.25">
      <c r="B104" s="11"/>
      <c r="C104" s="11"/>
      <c r="F104" s="12" t="str">
        <f>IF($A104="","",IF((D104="Passivation"),0.03,IF((D104="Black oxide"),0.035,IF((D104="Zinc plate"),0.045,IF((D104="Electropolish"),0.08,0.05)))))</f>
        <v/>
      </c>
      <c r="G104" s="12" t="str">
        <f>IF($A104="","",IF((E104="None"),0,IF((E104="Simple"),1.5,4)))</f>
        <v/>
      </c>
      <c r="H104" s="12" t="str">
        <f>IF($A104="","",(B104*((C104*F104)+G104)))</f>
        <v/>
      </c>
    </row>
    <row r="105" spans="1:8" x14ac:dyDescent="0.25">
      <c r="B105" s="11"/>
      <c r="C105" s="11"/>
      <c r="F105" s="12" t="str">
        <f>IF($A105="","",IF((D105="Passivation"),0.03,IF((D105="Black oxide"),0.035,IF((D105="Zinc plate"),0.045,IF((D105="Electropolish"),0.08,0.05)))))</f>
        <v/>
      </c>
      <c r="G105" s="12" t="str">
        <f>IF($A105="","",IF((E105="None"),0,IF((E105="Simple"),1.5,4)))</f>
        <v/>
      </c>
      <c r="H105" s="12" t="str">
        <f>IF($A105="","",(B105*((C105*F105)+G105)))</f>
        <v/>
      </c>
    </row>
    <row r="106" spans="1:8" x14ac:dyDescent="0.25">
      <c r="B106" s="11"/>
      <c r="C106" s="11"/>
      <c r="F106" s="12" t="str">
        <f>IF($A106="","",IF((D106="Passivation"),0.03,IF((D106="Black oxide"),0.035,IF((D106="Zinc plate"),0.045,IF((D106="Electropolish"),0.08,0.05)))))</f>
        <v/>
      </c>
      <c r="G106" s="12" t="str">
        <f>IF($A106="","",IF((E106="None"),0,IF((E106="Simple"),1.5,4)))</f>
        <v/>
      </c>
      <c r="H106" s="12" t="str">
        <f>IF($A106="","",(B106*((C106*F106)+G106)))</f>
        <v/>
      </c>
    </row>
    <row r="107" spans="1:8" x14ac:dyDescent="0.25">
      <c r="B107" s="11"/>
      <c r="C107" s="11"/>
      <c r="F107" s="12" t="str">
        <f>IF($A107="","",IF((D107="Passivation"),0.03,IF((D107="Black oxide"),0.035,IF((D107="Zinc plate"),0.045,IF((D107="Electropolish"),0.08,0.05)))))</f>
        <v/>
      </c>
      <c r="G107" s="12" t="str">
        <f>IF($A107="","",IF((E107="None"),0,IF((E107="Simple"),1.5,4)))</f>
        <v/>
      </c>
      <c r="H107" s="12" t="str">
        <f>IF($A107="","",(B107*((C107*F107)+G107)))</f>
        <v/>
      </c>
    </row>
    <row r="108" spans="1:8" x14ac:dyDescent="0.25">
      <c r="B108" s="11"/>
      <c r="C108" s="11"/>
      <c r="F108" s="12" t="str">
        <f>IF($A108="","",IF((D108="Passivation"),0.03,IF((D108="Black oxide"),0.035,IF((D108="Zinc plate"),0.045,IF((D108="Electropolish"),0.08,0.05)))))</f>
        <v/>
      </c>
      <c r="G108" s="12" t="str">
        <f>IF($A108="","",IF((E108="None"),0,IF((E108="Simple"),1.5,4)))</f>
        <v/>
      </c>
      <c r="H108" s="12" t="str">
        <f>IF($A108="","",(B108*((C108*F108)+G108)))</f>
        <v/>
      </c>
    </row>
    <row r="109" spans="1:8" x14ac:dyDescent="0.25">
      <c r="B109" s="11"/>
      <c r="C109" s="11"/>
      <c r="F109" s="12" t="str">
        <f>IF($A109="","",IF((D109="Passivation"),0.03,IF((D109="Black oxide"),0.035,IF((D109="Zinc plate"),0.045,IF((D109="Electropolish"),0.08,0.05)))))</f>
        <v/>
      </c>
      <c r="G109" s="12" t="str">
        <f>IF($A109="","",IF((E109="None"),0,IF((E109="Simple"),1.5,4)))</f>
        <v/>
      </c>
      <c r="H109" s="12" t="str">
        <f>IF($A109="","",(B109*((C109*F109)+G109)))</f>
        <v/>
      </c>
    </row>
    <row r="110" spans="1:8" x14ac:dyDescent="0.25">
      <c r="B110" s="11"/>
      <c r="C110" s="11"/>
      <c r="F110" s="12" t="str">
        <f>IF($A110="","",IF((D110="Passivation"),0.03,IF((D110="Black oxide"),0.035,IF((D110="Zinc plate"),0.045,IF((D110="Electropolish"),0.08,0.05)))))</f>
        <v/>
      </c>
      <c r="G110" s="12" t="str">
        <f>IF($A110="","",IF((E110="None"),0,IF((E110="Simple"),1.5,4)))</f>
        <v/>
      </c>
      <c r="H110" s="12" t="str">
        <f>IF($A110="","",(B110*((C110*F110)+G110)))</f>
        <v/>
      </c>
    </row>
    <row r="111" spans="1:8" x14ac:dyDescent="0.25">
      <c r="B111" s="11"/>
      <c r="C111" s="11"/>
      <c r="F111" s="12" t="str">
        <f>IF($A111="","",IF((D111="Passivation"),0.03,IF((D111="Black oxide"),0.035,IF((D111="Zinc plate"),0.045,IF((D111="Electropolish"),0.08,0.05)))))</f>
        <v/>
      </c>
      <c r="G111" s="12" t="str">
        <f>IF($A111="","",IF((E111="None"),0,IF((E111="Simple"),1.5,4)))</f>
        <v/>
      </c>
      <c r="H111" s="12" t="str">
        <f>IF($A111="","",(B111*((C111*F111)+G111)))</f>
        <v/>
      </c>
    </row>
    <row r="112" spans="1:8" x14ac:dyDescent="0.25">
      <c r="B112" s="11"/>
      <c r="C112" s="11"/>
      <c r="F112" s="12" t="str">
        <f>IF($A112="","",IF((D112="Passivation"),0.03,IF((D112="Black oxide"),0.035,IF((D112="Zinc plate"),0.045,IF((D112="Electropolish"),0.08,0.05)))))</f>
        <v/>
      </c>
      <c r="G112" s="12" t="str">
        <f>IF($A112="","",IF((E112="None"),0,IF((E112="Simple"),1.5,4)))</f>
        <v/>
      </c>
      <c r="H112" s="12" t="str">
        <f>IF($A112="","",(B112*((C112*F112)+G112)))</f>
        <v/>
      </c>
    </row>
    <row r="113" spans="1:8" x14ac:dyDescent="0.25">
      <c r="B113" s="11"/>
      <c r="C113" s="11"/>
      <c r="F113" s="12" t="str">
        <f>IF($A113="","",IF((D113="Passivation"),0.03,IF((D113="Black oxide"),0.035,IF((D113="Zinc plate"),0.045,IF((D113="Electropolish"),0.08,0.05)))))</f>
        <v/>
      </c>
      <c r="G113" s="12" t="str">
        <f>IF($A113="","",IF((E113="None"),0,IF((E113="Simple"),1.5,4)))</f>
        <v/>
      </c>
      <c r="H113" s="12" t="str">
        <f>IF($A113="","",(B113*((C113*F113)+G113)))</f>
        <v/>
      </c>
    </row>
    <row r="114" spans="1:8" x14ac:dyDescent="0.25">
      <c r="B114" s="11"/>
      <c r="C114" s="11"/>
      <c r="F114" s="12" t="str">
        <f>IF($A114="","",IF((D114="Passivation"),0.03,IF((D114="Black oxide"),0.035,IF((D114="Zinc plate"),0.045,IF((D114="Electropolish"),0.08,0.05)))))</f>
        <v/>
      </c>
      <c r="G114" s="12" t="str">
        <f>IF($A114="","",IF((E114="None"),0,IF((E114="Simple"),1.5,4)))</f>
        <v/>
      </c>
      <c r="H114" s="12" t="str">
        <f>IF($A114="","",(B114*((C114*F114)+G114)))</f>
        <v/>
      </c>
    </row>
    <row r="115" spans="1:8" x14ac:dyDescent="0.25">
      <c r="B115" s="11"/>
      <c r="C115" s="11"/>
      <c r="F115" s="12" t="str">
        <f>IF($A115="","",IF((D115="Passivation"),0.03,IF((D115="Black oxide"),0.035,IF((D115="Zinc plate"),0.045,IF((D115="Electropolish"),0.08,0.05)))))</f>
        <v/>
      </c>
      <c r="G115" s="12" t="str">
        <f>IF($A115="","",IF((E115="None"),0,IF((E115="Simple"),1.5,4)))</f>
        <v/>
      </c>
      <c r="H115" s="12" t="str">
        <f>IF($A115="","",(B115*((C115*F115)+G115)))</f>
        <v/>
      </c>
    </row>
    <row r="116" spans="1:8" x14ac:dyDescent="0.25">
      <c r="B116" s="11"/>
      <c r="C116" s="11"/>
      <c r="F116" s="12" t="str">
        <f>IF($A116="","",IF((D116="Passivation"),0.03,IF((D116="Black oxide"),0.035,IF((D116="Zinc plate"),0.045,IF((D116="Electropolish"),0.08,0.05)))))</f>
        <v/>
      </c>
      <c r="G116" s="12" t="str">
        <f>IF($A116="","",IF((E116="None"),0,IF((E116="Simple"),1.5,4)))</f>
        <v/>
      </c>
      <c r="H116" s="12" t="str">
        <f>IF($A116="","",(B116*((C116*F116)+G116)))</f>
        <v/>
      </c>
    </row>
    <row r="117" spans="1:8" x14ac:dyDescent="0.25">
      <c r="B117" s="11"/>
      <c r="C117" s="11"/>
      <c r="F117" s="12" t="str">
        <f>IF($A117="","",IF((D117="Passivation"),0.03,IF((D117="Black oxide"),0.035,IF((D117="Zinc plate"),0.045,IF((D117="Electropolish"),0.08,0.05)))))</f>
        <v/>
      </c>
      <c r="G117" s="12" t="str">
        <f>IF($A117="","",IF((E117="None"),0,IF((E117="Simple"),1.5,4)))</f>
        <v/>
      </c>
      <c r="H117" s="12" t="str">
        <f>IF($A117="","",(B117*((C117*F117)+G117)))</f>
        <v/>
      </c>
    </row>
    <row r="118" spans="1:8" x14ac:dyDescent="0.25">
      <c r="B118" s="11"/>
      <c r="C118" s="11"/>
      <c r="F118" s="12" t="str">
        <f>IF($A118="","",IF((D118="Passivation"),0.03,IF((D118="Black oxide"),0.035,IF((D118="Zinc plate"),0.045,IF((D118="Electropolish"),0.08,0.05)))))</f>
        <v/>
      </c>
      <c r="G118" s="12" t="str">
        <f>IF($A118="","",IF((E118="None"),0,IF((E118="Simple"),1.5,4)))</f>
        <v/>
      </c>
      <c r="H118" s="12" t="str">
        <f>IF($A118="","",(B118*((C118*F118)+G118)))</f>
        <v/>
      </c>
    </row>
    <row r="119" spans="1:8" x14ac:dyDescent="0.25">
      <c r="B119" s="11"/>
      <c r="C119" s="11"/>
      <c r="F119" s="12" t="str">
        <f>IF($A119="","",IF((D119="Passivation"),0.03,IF((D119="Black oxide"),0.035,IF((D119="Zinc plate"),0.045,IF((D119="Electropolish"),0.08,0.05)))))</f>
        <v/>
      </c>
      <c r="G119" s="12" t="str">
        <f>IF($A119="","",IF((E119="None"),0,IF((E119="Simple"),1.5,4)))</f>
        <v/>
      </c>
      <c r="H119" s="12" t="str">
        <f>IF($A119="","",(B119*((C119*F119)+G119)))</f>
        <v/>
      </c>
    </row>
    <row r="120" spans="1:8" x14ac:dyDescent="0.25">
      <c r="B120" s="11"/>
      <c r="C120" s="11"/>
      <c r="F120" s="12" t="str">
        <f>IF($A120="","",IF((D120="Passivation"),0.03,IF((D120="Black oxide"),0.035,IF((D120="Zinc plate"),0.045,IF((D120="Electropolish"),0.08,0.05)))))</f>
        <v/>
      </c>
      <c r="G120" s="12" t="str">
        <f>IF($A120="","",IF((E120="None"),0,IF((E120="Simple"),1.5,4)))</f>
        <v/>
      </c>
      <c r="H120" s="12" t="str">
        <f>IF($A120="","",(B120*((C120*F120)+G120)))</f>
        <v/>
      </c>
    </row>
    <row r="121" spans="1:8" x14ac:dyDescent="0.25">
      <c r="B121" s="11"/>
      <c r="C121" s="11"/>
      <c r="F121" s="12" t="str">
        <f>IF($A121="","",IF((D121="Passivation"),0.03,IF((D121="Black oxide"),0.035,IF((D121="Zinc plate"),0.045,IF((D121="Electropolish"),0.08,0.05)))))</f>
        <v/>
      </c>
      <c r="G121" s="12" t="str">
        <f>IF($A121="","",IF((E121="None"),0,IF((E121="Simple"),1.5,4)))</f>
        <v/>
      </c>
      <c r="H121" s="12" t="str">
        <f>IF($A121="","",(B121*((C121*F121)+G121)))</f>
        <v/>
      </c>
    </row>
    <row r="122" spans="1:8" x14ac:dyDescent="0.25">
      <c r="B122" s="11"/>
      <c r="C122" s="11"/>
      <c r="F122" s="12" t="str">
        <f>IF($A122="","",IF((D122="Passivation"),0.03,IF((D122="Black oxide"),0.035,IF((D122="Zinc plate"),0.045,IF((D122="Electropolish"),0.08,0.05)))))</f>
        <v/>
      </c>
      <c r="G122" s="12" t="str">
        <f>IF($A122="","",IF((E122="None"),0,IF((E122="Simple"),1.5,4)))</f>
        <v/>
      </c>
      <c r="H122" s="12" t="str">
        <f>IF($A122="","",(B122*((C122*F122)+G122)))</f>
        <v/>
      </c>
    </row>
    <row r="123" spans="1:8" x14ac:dyDescent="0.25">
      <c r="B123" s="11"/>
      <c r="C123" s="11"/>
      <c r="F123" s="12" t="str">
        <f>IF($A123="","",IF((D123="Passivation"),0.03,IF((D123="Black oxide"),0.035,IF((D123="Zinc plate"),0.045,IF((D123="Electropolish"),0.08,0.05)))))</f>
        <v/>
      </c>
      <c r="G123" s="12" t="str">
        <f>IF($A123="","",IF((E123="None"),0,IF((E123="Simple"),1.5,4)))</f>
        <v/>
      </c>
      <c r="H123" s="12" t="str">
        <f>IF($A123="","",(B123*((C123*F123)+G123)))</f>
        <v/>
      </c>
    </row>
    <row r="124" spans="1:8" x14ac:dyDescent="0.25">
      <c r="B124" s="11"/>
      <c r="C124" s="11"/>
      <c r="F124" s="12" t="str">
        <f>IF($A124="","",IF((D124="Passivation"),0.03,IF((D124="Black oxide"),0.035,IF((D124="Zinc plate"),0.045,IF((D124="Electropolish"),0.08,0.05)))))</f>
        <v/>
      </c>
      <c r="G124" s="12" t="str">
        <f>IF($A124="","",IF((E124="None"),0,IF((E124="Simple"),1.5,4)))</f>
        <v/>
      </c>
      <c r="H124" s="12" t="str">
        <f>IF($A124="","",(B124*((C124*F124)+G124)))</f>
        <v/>
      </c>
    </row>
    <row r="125" spans="1:8" x14ac:dyDescent="0.25">
      <c r="B125" s="11"/>
      <c r="C125" s="11"/>
      <c r="F125" s="12" t="str">
        <f>IF($A125="","",IF((D125="Passivation"),0.03,IF((D125="Black oxide"),0.035,IF((D125="Zinc plate"),0.045,IF((D125="Electropolish"),0.08,0.05)))))</f>
        <v/>
      </c>
      <c r="G125" s="12" t="str">
        <f>IF($A125="","",IF((E125="None"),0,IF((E125="Simple"),1.5,4)))</f>
        <v/>
      </c>
      <c r="H125" s="12" t="str">
        <f>IF($A125="","",(B125*((C125*F125)+G125)))</f>
        <v/>
      </c>
    </row>
    <row r="126" spans="1:8" x14ac:dyDescent="0.25">
      <c r="B126" s="11"/>
      <c r="C126" s="11"/>
      <c r="F126" s="12" t="str">
        <f>IF($A126="","",IF((D126="Passivation"),0.03,IF((D126="Black oxide"),0.035,IF((D126="Zinc plate"),0.045,IF((D126="Electropolish"),0.08,0.05)))))</f>
        <v/>
      </c>
      <c r="G126" s="12" t="str">
        <f>IF($A126="","",IF((E126="None"),0,IF((E126="Simple"),1.5,4)))</f>
        <v/>
      </c>
      <c r="H126" s="12" t="str">
        <f>IF($A126="","",(B126*((C126*F126)+G126)))</f>
        <v/>
      </c>
    </row>
    <row r="127" spans="1:8" x14ac:dyDescent="0.25">
      <c r="B127" s="11"/>
      <c r="C127" s="11"/>
      <c r="F127" s="12" t="str">
        <f>IF($A127="","",IF((D127="Passivation"),0.03,IF((D127="Black oxide"),0.035,IF((D127="Zinc plate"),0.045,IF((D127="Electropolish"),0.08,0.05)))))</f>
        <v/>
      </c>
      <c r="G127" s="12" t="str">
        <f>IF($A127="","",IF((E127="None"),0,IF((E127="Simple"),1.5,4)))</f>
        <v/>
      </c>
      <c r="H127" s="12" t="str">
        <f>IF($A127="","",(B127*((C127*F127)+G127)))</f>
        <v/>
      </c>
    </row>
    <row r="128" spans="1:8" x14ac:dyDescent="0.25">
      <c r="B128" s="11"/>
      <c r="C128" s="11"/>
      <c r="F128" s="12" t="str">
        <f>IF($A128="","",IF((D128="Passivation"),0.03,IF((D128="Black oxide"),0.035,IF((D128="Zinc plate"),0.045,IF((D128="Electropolish"),0.08,0.05)))))</f>
        <v/>
      </c>
      <c r="G128" s="12" t="str">
        <f>IF($A128="","",IF((E128="None"),0,IF((E128="Simple"),1.5,4)))</f>
        <v/>
      </c>
      <c r="H128" s="12" t="str">
        <f>IF($A128="","",(B128*((C128*F128)+G128)))</f>
        <v/>
      </c>
    </row>
    <row r="129" spans="1:8" x14ac:dyDescent="0.25">
      <c r="B129" s="11"/>
      <c r="C129" s="11"/>
      <c r="F129" s="12" t="str">
        <f>IF($A129="","",IF((D129="Passivation"),0.03,IF((D129="Black oxide"),0.035,IF((D129="Zinc plate"),0.045,IF((D129="Electropolish"),0.08,0.05)))))</f>
        <v/>
      </c>
      <c r="G129" s="12" t="str">
        <f>IF($A129="","",IF((E129="None"),0,IF((E129="Simple"),1.5,4)))</f>
        <v/>
      </c>
      <c r="H129" s="12" t="str">
        <f>IF($A129="","",(B129*((C129*F129)+G129)))</f>
        <v/>
      </c>
    </row>
    <row r="130" spans="1:8" x14ac:dyDescent="0.25">
      <c r="B130" s="11"/>
      <c r="C130" s="11"/>
      <c r="F130" s="12" t="str">
        <f>IF($A130="","",IF((D130="Passivation"),0.03,IF((D130="Black oxide"),0.035,IF((D130="Zinc plate"),0.045,IF((D130="Electropolish"),0.08,0.05)))))</f>
        <v/>
      </c>
      <c r="G130" s="12" t="str">
        <f>IF($A130="","",IF((E130="None"),0,IF((E130="Simple"),1.5,4)))</f>
        <v/>
      </c>
      <c r="H130" s="12" t="str">
        <f>IF($A130="","",(B130*((C130*F130)+G130)))</f>
        <v/>
      </c>
    </row>
    <row r="131" spans="1:8" x14ac:dyDescent="0.25">
      <c r="B131" s="11"/>
      <c r="C131" s="11"/>
      <c r="F131" s="12" t="str">
        <f>IF($A131="","",IF((D131="Passivation"),0.03,IF((D131="Black oxide"),0.035,IF((D131="Zinc plate"),0.045,IF((D131="Electropolish"),0.08,0.05)))))</f>
        <v/>
      </c>
      <c r="G131" s="12" t="str">
        <f>IF($A131="","",IF((E131="None"),0,IF((E131="Simple"),1.5,4)))</f>
        <v/>
      </c>
      <c r="H131" s="12" t="str">
        <f>IF($A131="","",(B131*((C131*F131)+G131)))</f>
        <v/>
      </c>
    </row>
    <row r="132" spans="1:8" x14ac:dyDescent="0.25">
      <c r="B132" s="11"/>
      <c r="C132" s="11"/>
      <c r="F132" s="12" t="str">
        <f>IF($A132="","",IF((D132="Passivation"),0.03,IF((D132="Black oxide"),0.035,IF((D132="Zinc plate"),0.045,IF((D132="Electropolish"),0.08,0.05)))))</f>
        <v/>
      </c>
      <c r="G132" s="12" t="str">
        <f>IF($A132="","",IF((E132="None"),0,IF((E132="Simple"),1.5,4)))</f>
        <v/>
      </c>
      <c r="H132" s="12" t="str">
        <f>IF($A132="","",(B132*((C132*F132)+G132)))</f>
        <v/>
      </c>
    </row>
    <row r="133" spans="1:8" x14ac:dyDescent="0.25">
      <c r="B133" s="11"/>
      <c r="C133" s="11"/>
      <c r="F133" s="12" t="str">
        <f>IF($A133="","",IF((D133="Passivation"),0.03,IF((D133="Black oxide"),0.035,IF((D133="Zinc plate"),0.045,IF((D133="Electropolish"),0.08,0.05)))))</f>
        <v/>
      </c>
      <c r="G133" s="12" t="str">
        <f>IF($A133="","",IF((E133="None"),0,IF((E133="Simple"),1.5,4)))</f>
        <v/>
      </c>
      <c r="H133" s="12" t="str">
        <f>IF($A133="","",(B133*((C133*F133)+G133)))</f>
        <v/>
      </c>
    </row>
    <row r="134" spans="1:8" x14ac:dyDescent="0.25">
      <c r="B134" s="11"/>
      <c r="C134" s="11"/>
      <c r="F134" s="12" t="str">
        <f>IF($A134="","",IF((D134="Passivation"),0.03,IF((D134="Black oxide"),0.035,IF((D134="Zinc plate"),0.045,IF((D134="Electropolish"),0.08,0.05)))))</f>
        <v/>
      </c>
      <c r="G134" s="12" t="str">
        <f>IF($A134="","",IF((E134="None"),0,IF((E134="Simple"),1.5,4)))</f>
        <v/>
      </c>
      <c r="H134" s="12" t="str">
        <f>IF($A134="","",(B134*((C134*F134)+G134)))</f>
        <v/>
      </c>
    </row>
    <row r="135" spans="1:8" x14ac:dyDescent="0.25">
      <c r="B135" s="11"/>
      <c r="C135" s="11"/>
      <c r="F135" s="12" t="str">
        <f>IF($A135="","",IF((D135="Passivation"),0.03,IF((D135="Black oxide"),0.035,IF((D135="Zinc plate"),0.045,IF((D135="Electropolish"),0.08,0.05)))))</f>
        <v/>
      </c>
      <c r="G135" s="12" t="str">
        <f>IF($A135="","",IF((E135="None"),0,IF((E135="Simple"),1.5,4)))</f>
        <v/>
      </c>
      <c r="H135" s="12" t="str">
        <f>IF($A135="","",(B135*((C135*F135)+G135)))</f>
        <v/>
      </c>
    </row>
    <row r="136" spans="1:8" x14ac:dyDescent="0.25">
      <c r="B136" s="11"/>
      <c r="C136" s="11"/>
      <c r="F136" s="12" t="str">
        <f>IF($A136="","",IF((D136="Passivation"),0.03,IF((D136="Black oxide"),0.035,IF((D136="Zinc plate"),0.045,IF((D136="Electropolish"),0.08,0.05)))))</f>
        <v/>
      </c>
      <c r="G136" s="12" t="str">
        <f>IF($A136="","",IF((E136="None"),0,IF((E136="Simple"),1.5,4)))</f>
        <v/>
      </c>
      <c r="H136" s="12" t="str">
        <f>IF($A136="","",(B136*((C136*F136)+G136)))</f>
        <v/>
      </c>
    </row>
    <row r="137" spans="1:8" x14ac:dyDescent="0.25">
      <c r="B137" s="11"/>
      <c r="C137" s="11"/>
      <c r="F137" s="12" t="str">
        <f>IF($A137="","",IF((D137="Passivation"),0.03,IF((D137="Black oxide"),0.035,IF((D137="Zinc plate"),0.045,IF((D137="Electropolish"),0.08,0.05)))))</f>
        <v/>
      </c>
      <c r="G137" s="12" t="str">
        <f>IF($A137="","",IF((E137="None"),0,IF((E137="Simple"),1.5,4)))</f>
        <v/>
      </c>
      <c r="H137" s="12" t="str">
        <f>IF($A137="","",(B137*((C137*F137)+G137)))</f>
        <v/>
      </c>
    </row>
    <row r="138" spans="1:8" x14ac:dyDescent="0.25">
      <c r="B138" s="11"/>
      <c r="C138" s="11"/>
      <c r="F138" s="12" t="str">
        <f>IF($A138="","",IF((D138="Passivation"),0.03,IF((D138="Black oxide"),0.035,IF((D138="Zinc plate"),0.045,IF((D138="Electropolish"),0.08,0.05)))))</f>
        <v/>
      </c>
      <c r="G138" s="12" t="str">
        <f>IF($A138="","",IF((E138="None"),0,IF((E138="Simple"),1.5,4)))</f>
        <v/>
      </c>
      <c r="H138" s="12" t="str">
        <f>IF($A138="","",(B138*((C138*F138)+G138)))</f>
        <v/>
      </c>
    </row>
    <row r="139" spans="1:8" x14ac:dyDescent="0.25">
      <c r="B139" s="11"/>
      <c r="C139" s="11"/>
      <c r="F139" s="12" t="str">
        <f>IF($A139="","",IF((D139="Passivation"),0.03,IF((D139="Black oxide"),0.035,IF((D139="Zinc plate"),0.045,IF((D139="Electropolish"),0.08,0.05)))))</f>
        <v/>
      </c>
      <c r="G139" s="12" t="str">
        <f>IF($A139="","",IF((E139="None"),0,IF((E139="Simple"),1.5,4)))</f>
        <v/>
      </c>
      <c r="H139" s="12" t="str">
        <f>IF($A139="","",(B139*((C139*F139)+G139)))</f>
        <v/>
      </c>
    </row>
    <row r="140" spans="1:8" x14ac:dyDescent="0.25">
      <c r="B140" s="11"/>
      <c r="C140" s="11"/>
      <c r="F140" s="12" t="str">
        <f>IF($A140="","",IF((D140="Passivation"),0.03,IF((D140="Black oxide"),0.035,IF((D140="Zinc plate"),0.045,IF((D140="Electropolish"),0.08,0.05)))))</f>
        <v/>
      </c>
      <c r="G140" s="12" t="str">
        <f>IF($A140="","",IF((E140="None"),0,IF((E140="Simple"),1.5,4)))</f>
        <v/>
      </c>
      <c r="H140" s="12" t="str">
        <f>IF($A140="","",(B140*((C140*F140)+G140)))</f>
        <v/>
      </c>
    </row>
    <row r="141" spans="1:8" x14ac:dyDescent="0.25">
      <c r="B141" s="11"/>
      <c r="C141" s="11"/>
      <c r="F141" s="12" t="str">
        <f>IF($A141="","",IF((D141="Passivation"),0.03,IF((D141="Black oxide"),0.035,IF((D141="Zinc plate"),0.045,IF((D141="Electropolish"),0.08,0.05)))))</f>
        <v/>
      </c>
      <c r="G141" s="12" t="str">
        <f>IF($A141="","",IF((E141="None"),0,IF((E141="Simple"),1.5,4)))</f>
        <v/>
      </c>
      <c r="H141" s="12" t="str">
        <f>IF($A141="","",(B141*((C141*F141)+G141)))</f>
        <v/>
      </c>
    </row>
    <row r="142" spans="1:8" x14ac:dyDescent="0.25">
      <c r="B142" s="11"/>
      <c r="C142" s="11"/>
      <c r="F142" s="12" t="str">
        <f>IF($A142="","",IF((D142="Passivation"),0.03,IF((D142="Black oxide"),0.035,IF((D142="Zinc plate"),0.045,IF((D142="Electropolish"),0.08,0.05)))))</f>
        <v/>
      </c>
      <c r="G142" s="12" t="str">
        <f>IF($A142="","",IF((E142="None"),0,IF((E142="Simple"),1.5,4)))</f>
        <v/>
      </c>
      <c r="H142" s="12" t="str">
        <f>IF($A142="","",(B142*((C142*F142)+G142)))</f>
        <v/>
      </c>
    </row>
    <row r="143" spans="1:8" x14ac:dyDescent="0.25">
      <c r="B143" s="11"/>
      <c r="C143" s="11"/>
      <c r="F143" s="12" t="str">
        <f>IF($A143="","",IF((D143="Passivation"),0.03,IF((D143="Black oxide"),0.035,IF((D143="Zinc plate"),0.045,IF((D143="Electropolish"),0.08,0.05)))))</f>
        <v/>
      </c>
      <c r="G143" s="12" t="str">
        <f>IF($A143="","",IF((E143="None"),0,IF((E143="Simple"),1.5,4)))</f>
        <v/>
      </c>
      <c r="H143" s="12" t="str">
        <f>IF($A143="","",(B143*((C143*F143)+G143)))</f>
        <v/>
      </c>
    </row>
    <row r="144" spans="1:8" x14ac:dyDescent="0.25">
      <c r="B144" s="11"/>
      <c r="C144" s="11"/>
      <c r="F144" s="12" t="str">
        <f>IF($A144="","",IF((D144="Passivation"),0.03,IF((D144="Black oxide"),0.035,IF((D144="Zinc plate"),0.045,IF((D144="Electropolish"),0.08,0.05)))))</f>
        <v/>
      </c>
      <c r="G144" s="12" t="str">
        <f>IF($A144="","",IF((E144="None"),0,IF((E144="Simple"),1.5,4)))</f>
        <v/>
      </c>
      <c r="H144" s="12" t="str">
        <f>IF($A144="","",(B144*((C144*F144)+G144)))</f>
        <v/>
      </c>
    </row>
    <row r="145" spans="1:8" x14ac:dyDescent="0.25">
      <c r="B145" s="11"/>
      <c r="C145" s="11"/>
      <c r="F145" s="12" t="str">
        <f>IF($A145="","",IF((D145="Passivation"),0.03,IF((D145="Black oxide"),0.035,IF((D145="Zinc plate"),0.045,IF((D145="Electropolish"),0.08,0.05)))))</f>
        <v/>
      </c>
      <c r="G145" s="12" t="str">
        <f>IF($A145="","",IF((E145="None"),0,IF((E145="Simple"),1.5,4)))</f>
        <v/>
      </c>
      <c r="H145" s="12" t="str">
        <f>IF($A145="","",(B145*((C145*F145)+G145)))</f>
        <v/>
      </c>
    </row>
    <row r="146" spans="1:8" x14ac:dyDescent="0.25">
      <c r="B146" s="11"/>
      <c r="C146" s="11"/>
      <c r="F146" s="12" t="str">
        <f>IF($A146="","",IF((D146="Passivation"),0.03,IF((D146="Black oxide"),0.035,IF((D146="Zinc plate"),0.045,IF((D146="Electropolish"),0.08,0.05)))))</f>
        <v/>
      </c>
      <c r="G146" s="12" t="str">
        <f>IF($A146="","",IF((E146="None"),0,IF((E146="Simple"),1.5,4)))</f>
        <v/>
      </c>
      <c r="H146" s="12" t="str">
        <f>IF($A146="","",(B146*((C146*F146)+G146)))</f>
        <v/>
      </c>
    </row>
    <row r="147" spans="1:8" x14ac:dyDescent="0.25">
      <c r="B147" s="11"/>
      <c r="C147" s="11"/>
      <c r="F147" s="12" t="str">
        <f>IF($A147="","",IF((D147="Passivation"),0.03,IF((D147="Black oxide"),0.035,IF((D147="Zinc plate"),0.045,IF((D147="Electropolish"),0.08,0.05)))))</f>
        <v/>
      </c>
      <c r="G147" s="12" t="str">
        <f>IF($A147="","",IF((E147="None"),0,IF((E147="Simple"),1.5,4)))</f>
        <v/>
      </c>
      <c r="H147" s="12" t="str">
        <f>IF($A147="","",(B147*((C147*F147)+G147)))</f>
        <v/>
      </c>
    </row>
    <row r="148" spans="1:8" x14ac:dyDescent="0.25">
      <c r="B148" s="11"/>
      <c r="C148" s="11"/>
      <c r="F148" s="12" t="str">
        <f>IF($A148="","",IF((D148="Passivation"),0.03,IF((D148="Black oxide"),0.035,IF((D148="Zinc plate"),0.045,IF((D148="Electropolish"),0.08,0.05)))))</f>
        <v/>
      </c>
      <c r="G148" s="12" t="str">
        <f>IF($A148="","",IF((E148="None"),0,IF((E148="Simple"),1.5,4)))</f>
        <v/>
      </c>
      <c r="H148" s="12" t="str">
        <f>IF($A148="","",(B148*((C148*F148)+G148)))</f>
        <v/>
      </c>
    </row>
    <row r="149" spans="1:8" x14ac:dyDescent="0.25">
      <c r="B149" s="11"/>
      <c r="C149" s="11"/>
      <c r="F149" s="12" t="str">
        <f>IF($A149="","",IF((D149="Passivation"),0.03,IF((D149="Black oxide"),0.035,IF((D149="Zinc plate"),0.045,IF((D149="Electropolish"),0.08,0.05)))))</f>
        <v/>
      </c>
      <c r="G149" s="12" t="str">
        <f>IF($A149="","",IF((E149="None"),0,IF((E149="Simple"),1.5,4)))</f>
        <v/>
      </c>
      <c r="H149" s="12" t="str">
        <f>IF($A149="","",(B149*((C149*F149)+G149)))</f>
        <v/>
      </c>
    </row>
    <row r="150" spans="1:8" x14ac:dyDescent="0.25">
      <c r="B150" s="11"/>
      <c r="C150" s="11"/>
      <c r="F150" s="12" t="str">
        <f>IF($A150="","",IF((D150="Passivation"),0.03,IF((D150="Black oxide"),0.035,IF((D150="Zinc plate"),0.045,IF((D150="Electropolish"),0.08,0.05)))))</f>
        <v/>
      </c>
      <c r="G150" s="12" t="str">
        <f>IF($A150="","",IF((E150="None"),0,IF((E150="Simple"),1.5,4)))</f>
        <v/>
      </c>
      <c r="H150" s="12" t="str">
        <f>IF($A150="","",(B150*((C150*F150)+G150)))</f>
        <v/>
      </c>
    </row>
    <row r="151" spans="1:8" x14ac:dyDescent="0.25">
      <c r="B151" s="11"/>
      <c r="C151" s="11"/>
      <c r="F151" s="12" t="str">
        <f>IF($A151="","",IF((D151="Passivation"),0.03,IF((D151="Black oxide"),0.035,IF((D151="Zinc plate"),0.045,IF((D151="Electropolish"),0.08,0.05)))))</f>
        <v/>
      </c>
      <c r="G151" s="12" t="str">
        <f>IF($A151="","",IF((E151="None"),0,IF((E151="Simple"),1.5,4)))</f>
        <v/>
      </c>
      <c r="H151" s="12" t="str">
        <f>IF($A151="","",(B151*((C151*F151)+G151)))</f>
        <v/>
      </c>
    </row>
    <row r="152" spans="1:8" x14ac:dyDescent="0.25">
      <c r="B152" s="11"/>
      <c r="C152" s="11"/>
      <c r="F152" s="12" t="str">
        <f>IF($A152="","",IF((D152="Passivation"),0.03,IF((D152="Black oxide"),0.035,IF((D152="Zinc plate"),0.045,IF((D152="Electropolish"),0.08,0.05)))))</f>
        <v/>
      </c>
      <c r="G152" s="12" t="str">
        <f>IF($A152="","",IF((E152="None"),0,IF((E152="Simple"),1.5,4)))</f>
        <v/>
      </c>
      <c r="H152" s="12" t="str">
        <f>IF($A152="","",(B152*((C152*F152)+G152)))</f>
        <v/>
      </c>
    </row>
    <row r="153" spans="1:8" x14ac:dyDescent="0.25">
      <c r="B153" s="11"/>
      <c r="C153" s="11"/>
      <c r="F153" s="12" t="str">
        <f>IF($A153="","",IF((D153="Passivation"),0.03,IF((D153="Black oxide"),0.035,IF((D153="Zinc plate"),0.045,IF((D153="Electropolish"),0.08,0.05)))))</f>
        <v/>
      </c>
      <c r="G153" s="12" t="str">
        <f>IF($A153="","",IF((E153="None"),0,IF((E153="Simple"),1.5,4)))</f>
        <v/>
      </c>
      <c r="H153" s="12" t="str">
        <f>IF($A153="","",(B153*((C153*F153)+G153)))</f>
        <v/>
      </c>
    </row>
    <row r="154" spans="1:8" x14ac:dyDescent="0.25">
      <c r="B154" s="11"/>
      <c r="C154" s="11"/>
      <c r="F154" s="12" t="str">
        <f>IF($A154="","",IF((D154="Passivation"),0.03,IF((D154="Black oxide"),0.035,IF((D154="Zinc plate"),0.045,IF((D154="Electropolish"),0.08,0.05)))))</f>
        <v/>
      </c>
      <c r="G154" s="12" t="str">
        <f>IF($A154="","",IF((E154="None"),0,IF((E154="Simple"),1.5,4)))</f>
        <v/>
      </c>
      <c r="H154" s="12" t="str">
        <f>IF($A154="","",(B154*((C154*F154)+G154)))</f>
        <v/>
      </c>
    </row>
    <row r="155" spans="1:8" x14ac:dyDescent="0.25">
      <c r="B155" s="11"/>
      <c r="C155" s="11"/>
      <c r="F155" s="12" t="str">
        <f>IF($A155="","",IF((D155="Passivation"),0.03,IF((D155="Black oxide"),0.035,IF((D155="Zinc plate"),0.045,IF((D155="Electropolish"),0.08,0.05)))))</f>
        <v/>
      </c>
      <c r="G155" s="12" t="str">
        <f>IF($A155="","",IF((E155="None"),0,IF((E155="Simple"),1.5,4)))</f>
        <v/>
      </c>
      <c r="H155" s="12" t="str">
        <f>IF($A155="","",(B155*((C155*F155)+G155)))</f>
        <v/>
      </c>
    </row>
    <row r="156" spans="1:8" x14ac:dyDescent="0.25">
      <c r="B156" s="11"/>
      <c r="C156" s="11"/>
      <c r="F156" s="12" t="str">
        <f>IF($A156="","",IF((D156="Passivation"),0.03,IF((D156="Black oxide"),0.035,IF((D156="Zinc plate"),0.045,IF((D156="Electropolish"),0.08,0.05)))))</f>
        <v/>
      </c>
      <c r="G156" s="12" t="str">
        <f>IF($A156="","",IF((E156="None"),0,IF((E156="Simple"),1.5,4)))</f>
        <v/>
      </c>
      <c r="H156" s="12" t="str">
        <f>IF($A156="","",(B156*((C156*F156)+G156)))</f>
        <v/>
      </c>
    </row>
    <row r="157" spans="1:8" x14ac:dyDescent="0.25">
      <c r="B157" s="11"/>
      <c r="C157" s="11"/>
      <c r="F157" s="12" t="str">
        <f>IF($A157="","",IF((D157="Passivation"),0.03,IF((D157="Black oxide"),0.035,IF((D157="Zinc plate"),0.045,IF((D157="Electropolish"),0.08,0.05)))))</f>
        <v/>
      </c>
      <c r="G157" s="12" t="str">
        <f>IF($A157="","",IF((E157="None"),0,IF((E157="Simple"),1.5,4)))</f>
        <v/>
      </c>
      <c r="H157" s="12" t="str">
        <f>IF($A157="","",(B157*((C157*F157)+G157)))</f>
        <v/>
      </c>
    </row>
    <row r="158" spans="1:8" x14ac:dyDescent="0.25">
      <c r="B158" s="11"/>
      <c r="C158" s="11"/>
      <c r="F158" s="12" t="str">
        <f>IF($A158="","",IF((D158="Passivation"),0.03,IF((D158="Black oxide"),0.035,IF((D158="Zinc plate"),0.045,IF((D158="Electropolish"),0.08,0.05)))))</f>
        <v/>
      </c>
      <c r="G158" s="12" t="str">
        <f>IF($A158="","",IF((E158="None"),0,IF((E158="Simple"),1.5,4)))</f>
        <v/>
      </c>
      <c r="H158" s="12" t="str">
        <f>IF($A158="","",(B158*((C158*F158)+G158)))</f>
        <v/>
      </c>
    </row>
    <row r="159" spans="1:8" x14ac:dyDescent="0.25">
      <c r="B159" s="11"/>
      <c r="C159" s="11"/>
      <c r="F159" s="12" t="str">
        <f>IF($A159="","",IF((D159="Passivation"),0.03,IF((D159="Black oxide"),0.035,IF((D159="Zinc plate"),0.045,IF((D159="Electropolish"),0.08,0.05)))))</f>
        <v/>
      </c>
      <c r="G159" s="12" t="str">
        <f>IF($A159="","",IF((E159="None"),0,IF((E159="Simple"),1.5,4)))</f>
        <v/>
      </c>
      <c r="H159" s="12" t="str">
        <f>IF($A159="","",(B159*((C159*F159)+G159)))</f>
        <v/>
      </c>
    </row>
    <row r="160" spans="1:8" x14ac:dyDescent="0.25">
      <c r="B160" s="11"/>
      <c r="C160" s="11"/>
      <c r="F160" s="12" t="str">
        <f>IF($A160="","",IF((D160="Passivation"),0.03,IF((D160="Black oxide"),0.035,IF((D160="Zinc plate"),0.045,IF((D160="Electropolish"),0.08,0.05)))))</f>
        <v/>
      </c>
      <c r="G160" s="12" t="str">
        <f>IF($A160="","",IF((E160="None"),0,IF((E160="Simple"),1.5,4)))</f>
        <v/>
      </c>
      <c r="H160" s="12" t="str">
        <f>IF($A160="","",(B160*((C160*F160)+G160)))</f>
        <v/>
      </c>
    </row>
    <row r="161" spans="1:8" x14ac:dyDescent="0.25">
      <c r="B161" s="11"/>
      <c r="C161" s="11"/>
      <c r="F161" s="12" t="str">
        <f>IF($A161="","",IF((D161="Passivation"),0.03,IF((D161="Black oxide"),0.035,IF((D161="Zinc plate"),0.045,IF((D161="Electropolish"),0.08,0.05)))))</f>
        <v/>
      </c>
      <c r="G161" s="12" t="str">
        <f>IF($A161="","",IF((E161="None"),0,IF((E161="Simple"),1.5,4)))</f>
        <v/>
      </c>
      <c r="H161" s="12" t="str">
        <f>IF($A161="","",(B161*((C161*F161)+G161)))</f>
        <v/>
      </c>
    </row>
    <row r="162" spans="1:8" x14ac:dyDescent="0.25">
      <c r="B162" s="11"/>
      <c r="C162" s="11"/>
      <c r="F162" s="12" t="str">
        <f>IF($A162="","",IF((D162="Passivation"),0.03,IF((D162="Black oxide"),0.035,IF((D162="Zinc plate"),0.045,IF((D162="Electropolish"),0.08,0.05)))))</f>
        <v/>
      </c>
      <c r="G162" s="12" t="str">
        <f>IF($A162="","",IF((E162="None"),0,IF((E162="Simple"),1.5,4)))</f>
        <v/>
      </c>
      <c r="H162" s="12" t="str">
        <f>IF($A162="","",(B162*((C162*F162)+G162)))</f>
        <v/>
      </c>
    </row>
    <row r="163" spans="1:8" x14ac:dyDescent="0.25">
      <c r="B163" s="11"/>
      <c r="C163" s="11"/>
      <c r="F163" s="12" t="str">
        <f>IF($A163="","",IF((D163="Passivation"),0.03,IF((D163="Black oxide"),0.035,IF((D163="Zinc plate"),0.045,IF((D163="Electropolish"),0.08,0.05)))))</f>
        <v/>
      </c>
      <c r="G163" s="12" t="str">
        <f>IF($A163="","",IF((E163="None"),0,IF((E163="Simple"),1.5,4)))</f>
        <v/>
      </c>
      <c r="H163" s="12" t="str">
        <f>IF($A163="","",(B163*((C163*F163)+G163)))</f>
        <v/>
      </c>
    </row>
    <row r="164" spans="1:8" x14ac:dyDescent="0.25">
      <c r="B164" s="11"/>
      <c r="C164" s="11"/>
      <c r="F164" s="12" t="str">
        <f>IF($A164="","",IF((D164="Passivation"),0.03,IF((D164="Black oxide"),0.035,IF((D164="Zinc plate"),0.045,IF((D164="Electropolish"),0.08,0.05)))))</f>
        <v/>
      </c>
      <c r="G164" s="12" t="str">
        <f>IF($A164="","",IF((E164="None"),0,IF((E164="Simple"),1.5,4)))</f>
        <v/>
      </c>
      <c r="H164" s="12" t="str">
        <f>IF($A164="","",(B164*((C164*F164)+G164)))</f>
        <v/>
      </c>
    </row>
    <row r="165" spans="1:8" x14ac:dyDescent="0.25">
      <c r="B165" s="11"/>
      <c r="C165" s="11"/>
      <c r="F165" s="12" t="str">
        <f>IF($A165="","",IF((D165="Passivation"),0.03,IF((D165="Black oxide"),0.035,IF((D165="Zinc plate"),0.045,IF((D165="Electropolish"),0.08,0.05)))))</f>
        <v/>
      </c>
      <c r="G165" s="12" t="str">
        <f>IF($A165="","",IF((E165="None"),0,IF((E165="Simple"),1.5,4)))</f>
        <v/>
      </c>
      <c r="H165" s="12" t="str">
        <f>IF($A165="","",(B165*((C165*F165)+G165)))</f>
        <v/>
      </c>
    </row>
    <row r="166" spans="1:8" x14ac:dyDescent="0.25">
      <c r="B166" s="11"/>
      <c r="C166" s="11"/>
      <c r="F166" s="12" t="str">
        <f>IF($A166="","",IF((D166="Passivation"),0.03,IF((D166="Black oxide"),0.035,IF((D166="Zinc plate"),0.045,IF((D166="Electropolish"),0.08,0.05)))))</f>
        <v/>
      </c>
      <c r="G166" s="12" t="str">
        <f>IF($A166="","",IF((E166="None"),0,IF((E166="Simple"),1.5,4)))</f>
        <v/>
      </c>
      <c r="H166" s="12" t="str">
        <f>IF($A166="","",(B166*((C166*F166)+G166)))</f>
        <v/>
      </c>
    </row>
    <row r="167" spans="1:8" x14ac:dyDescent="0.25">
      <c r="B167" s="11"/>
      <c r="C167" s="11"/>
      <c r="F167" s="12" t="str">
        <f>IF($A167="","",IF((D167="Passivation"),0.03,IF((D167="Black oxide"),0.035,IF((D167="Zinc plate"),0.045,IF((D167="Electropolish"),0.08,0.05)))))</f>
        <v/>
      </c>
      <c r="G167" s="12" t="str">
        <f>IF($A167="","",IF((E167="None"),0,IF((E167="Simple"),1.5,4)))</f>
        <v/>
      </c>
      <c r="H167" s="12" t="str">
        <f>IF($A167="","",(B167*((C167*F167)+G167)))</f>
        <v/>
      </c>
    </row>
    <row r="168" spans="1:8" x14ac:dyDescent="0.25">
      <c r="B168" s="11"/>
      <c r="C168" s="11"/>
      <c r="F168" s="12" t="str">
        <f>IF($A168="","",IF((D168="Passivation"),0.03,IF((D168="Black oxide"),0.035,IF((D168="Zinc plate"),0.045,IF((D168="Electropolish"),0.08,0.05)))))</f>
        <v/>
      </c>
      <c r="G168" s="12" t="str">
        <f>IF($A168="","",IF((E168="None"),0,IF((E168="Simple"),1.5,4)))</f>
        <v/>
      </c>
      <c r="H168" s="12" t="str">
        <f>IF($A168="","",(B168*((C168*F168)+G168)))</f>
        <v/>
      </c>
    </row>
    <row r="169" spans="1:8" x14ac:dyDescent="0.25">
      <c r="B169" s="11"/>
      <c r="C169" s="11"/>
      <c r="F169" s="12" t="str">
        <f>IF($A169="","",IF((D169="Passivation"),0.03,IF((D169="Black oxide"),0.035,IF((D169="Zinc plate"),0.045,IF((D169="Electropolish"),0.08,0.05)))))</f>
        <v/>
      </c>
      <c r="G169" s="12" t="str">
        <f>IF($A169="","",IF((E169="None"),0,IF((E169="Simple"),1.5,4)))</f>
        <v/>
      </c>
      <c r="H169" s="12" t="str">
        <f>IF($A169="","",(B169*((C169*F169)+G169)))</f>
        <v/>
      </c>
    </row>
    <row r="170" spans="1:8" x14ac:dyDescent="0.25">
      <c r="B170" s="11"/>
      <c r="C170" s="11"/>
      <c r="F170" s="12" t="str">
        <f>IF($A170="","",IF((D170="Passivation"),0.03,IF((D170="Black oxide"),0.035,IF((D170="Zinc plate"),0.045,IF((D170="Electropolish"),0.08,0.05)))))</f>
        <v/>
      </c>
      <c r="G170" s="12" t="str">
        <f>IF($A170="","",IF((E170="None"),0,IF((E170="Simple"),1.5,4)))</f>
        <v/>
      </c>
      <c r="H170" s="12" t="str">
        <f>IF($A170="","",(B170*((C170*F170)+G170)))</f>
        <v/>
      </c>
    </row>
    <row r="171" spans="1:8" x14ac:dyDescent="0.25">
      <c r="B171" s="11"/>
      <c r="C171" s="11"/>
      <c r="F171" s="12" t="str">
        <f>IF($A171="","",IF((D171="Passivation"),0.03,IF((D171="Black oxide"),0.035,IF((D171="Zinc plate"),0.045,IF((D171="Electropolish"),0.08,0.05)))))</f>
        <v/>
      </c>
      <c r="G171" s="12" t="str">
        <f>IF($A171="","",IF((E171="None"),0,IF((E171="Simple"),1.5,4)))</f>
        <v/>
      </c>
      <c r="H171" s="12" t="str">
        <f>IF($A171="","",(B171*((C171*F171)+G171)))</f>
        <v/>
      </c>
    </row>
    <row r="172" spans="1:8" x14ac:dyDescent="0.25">
      <c r="B172" s="11"/>
      <c r="C172" s="11"/>
      <c r="F172" s="12" t="str">
        <f>IF($A172="","",IF((D172="Passivation"),0.03,IF((D172="Black oxide"),0.035,IF((D172="Zinc plate"),0.045,IF((D172="Electropolish"),0.08,0.05)))))</f>
        <v/>
      </c>
      <c r="G172" s="12" t="str">
        <f>IF($A172="","",IF((E172="None"),0,IF((E172="Simple"),1.5,4)))</f>
        <v/>
      </c>
      <c r="H172" s="12" t="str">
        <f>IF($A172="","",(B172*((C172*F172)+G172)))</f>
        <v/>
      </c>
    </row>
    <row r="173" spans="1:8" x14ac:dyDescent="0.25">
      <c r="B173" s="11"/>
      <c r="C173" s="11"/>
      <c r="F173" s="12" t="str">
        <f>IF($A173="","",IF((D173="Passivation"),0.03,IF((D173="Black oxide"),0.035,IF((D173="Zinc plate"),0.045,IF((D173="Electropolish"),0.08,0.05)))))</f>
        <v/>
      </c>
      <c r="G173" s="12" t="str">
        <f>IF($A173="","",IF((E173="None"),0,IF((E173="Simple"),1.5,4)))</f>
        <v/>
      </c>
      <c r="H173" s="12" t="str">
        <f>IF($A173="","",(B173*((C173*F173)+G173)))</f>
        <v/>
      </c>
    </row>
    <row r="174" spans="1:8" x14ac:dyDescent="0.25">
      <c r="B174" s="11"/>
      <c r="C174" s="11"/>
      <c r="F174" s="12" t="str">
        <f>IF($A174="","",IF((D174="Passivation"),0.03,IF((D174="Black oxide"),0.035,IF((D174="Zinc plate"),0.045,IF((D174="Electropolish"),0.08,0.05)))))</f>
        <v/>
      </c>
      <c r="G174" s="12" t="str">
        <f>IF($A174="","",IF((E174="None"),0,IF((E174="Simple"),1.5,4)))</f>
        <v/>
      </c>
      <c r="H174" s="12" t="str">
        <f>IF($A174="","",(B174*((C174*F174)+G174)))</f>
        <v/>
      </c>
    </row>
    <row r="175" spans="1:8" x14ac:dyDescent="0.25">
      <c r="B175" s="11"/>
      <c r="C175" s="11"/>
      <c r="F175" s="12" t="str">
        <f>IF($A175="","",IF((D175="Passivation"),0.03,IF((D175="Black oxide"),0.035,IF((D175="Zinc plate"),0.045,IF((D175="Electropolish"),0.08,0.05)))))</f>
        <v/>
      </c>
      <c r="G175" s="12" t="str">
        <f>IF($A175="","",IF((E175="None"),0,IF((E175="Simple"),1.5,4)))</f>
        <v/>
      </c>
      <c r="H175" s="12" t="str">
        <f>IF($A175="","",(B175*((C175*F175)+G175)))</f>
        <v/>
      </c>
    </row>
    <row r="176" spans="1:8" x14ac:dyDescent="0.25">
      <c r="B176" s="11"/>
      <c r="C176" s="11"/>
      <c r="F176" s="12" t="str">
        <f>IF($A176="","",IF((D176="Passivation"),0.03,IF((D176="Black oxide"),0.035,IF((D176="Zinc plate"),0.045,IF((D176="Electropolish"),0.08,0.05)))))</f>
        <v/>
      </c>
      <c r="G176" s="12" t="str">
        <f>IF($A176="","",IF((E176="None"),0,IF((E176="Simple"),1.5,4)))</f>
        <v/>
      </c>
      <c r="H176" s="12" t="str">
        <f>IF($A176="","",(B176*((C176*F176)+G176)))</f>
        <v/>
      </c>
    </row>
    <row r="177" spans="1:8" x14ac:dyDescent="0.25">
      <c r="B177" s="11"/>
      <c r="C177" s="11"/>
      <c r="F177" s="12" t="str">
        <f>IF($A177="","",IF((D177="Passivation"),0.03,IF((D177="Black oxide"),0.035,IF((D177="Zinc plate"),0.045,IF((D177="Electropolish"),0.08,0.05)))))</f>
        <v/>
      </c>
      <c r="G177" s="12" t="str">
        <f>IF($A177="","",IF((E177="None"),0,IF((E177="Simple"),1.5,4)))</f>
        <v/>
      </c>
      <c r="H177" s="12" t="str">
        <f>IF($A177="","",(B177*((C177*F177)+G177)))</f>
        <v/>
      </c>
    </row>
    <row r="178" spans="1:8" x14ac:dyDescent="0.25">
      <c r="B178" s="11"/>
      <c r="C178" s="11"/>
      <c r="F178" s="12" t="str">
        <f>IF($A178="","",IF((D178="Passivation"),0.03,IF((D178="Black oxide"),0.035,IF((D178="Zinc plate"),0.045,IF((D178="Electropolish"),0.08,0.05)))))</f>
        <v/>
      </c>
      <c r="G178" s="12" t="str">
        <f>IF($A178="","",IF((E178="None"),0,IF((E178="Simple"),1.5,4)))</f>
        <v/>
      </c>
      <c r="H178" s="12" t="str">
        <f>IF($A178="","",(B178*((C178*F178)+G178)))</f>
        <v/>
      </c>
    </row>
    <row r="179" spans="1:8" x14ac:dyDescent="0.25">
      <c r="B179" s="11"/>
      <c r="C179" s="11"/>
      <c r="F179" s="12" t="str">
        <f>IF($A179="","",IF((D179="Passivation"),0.03,IF((D179="Black oxide"),0.035,IF((D179="Zinc plate"),0.045,IF((D179="Electropolish"),0.08,0.05)))))</f>
        <v/>
      </c>
      <c r="G179" s="12" t="str">
        <f>IF($A179="","",IF((E179="None"),0,IF((E179="Simple"),1.5,4)))</f>
        <v/>
      </c>
      <c r="H179" s="12" t="str">
        <f>IF($A179="","",(B179*((C179*F179)+G179)))</f>
        <v/>
      </c>
    </row>
    <row r="180" spans="1:8" x14ac:dyDescent="0.25">
      <c r="B180" s="11"/>
      <c r="C180" s="11"/>
      <c r="F180" s="12" t="str">
        <f>IF($A180="","",IF((D180="Passivation"),0.03,IF((D180="Black oxide"),0.035,IF((D180="Zinc plate"),0.045,IF((D180="Electropolish"),0.08,0.05)))))</f>
        <v/>
      </c>
      <c r="G180" s="12" t="str">
        <f>IF($A180="","",IF((E180="None"),0,IF((E180="Simple"),1.5,4)))</f>
        <v/>
      </c>
      <c r="H180" s="12" t="str">
        <f>IF($A180="","",(B180*((C180*F180)+G180)))</f>
        <v/>
      </c>
    </row>
    <row r="181" spans="1:8" x14ac:dyDescent="0.25">
      <c r="B181" s="11"/>
      <c r="C181" s="11"/>
      <c r="F181" s="12" t="str">
        <f>IF($A181="","",IF((D181="Passivation"),0.03,IF((D181="Black oxide"),0.035,IF((D181="Zinc plate"),0.045,IF((D181="Electropolish"),0.08,0.05)))))</f>
        <v/>
      </c>
      <c r="G181" s="12" t="str">
        <f>IF($A181="","",IF((E181="None"),0,IF((E181="Simple"),1.5,4)))</f>
        <v/>
      </c>
      <c r="H181" s="12" t="str">
        <f>IF($A181="","",(B181*((C181*F181)+G181)))</f>
        <v/>
      </c>
    </row>
    <row r="182" spans="1:8" x14ac:dyDescent="0.25">
      <c r="B182" s="11"/>
      <c r="C182" s="11"/>
      <c r="F182" s="12" t="str">
        <f>IF($A182="","",IF((D182="Passivation"),0.03,IF((D182="Black oxide"),0.035,IF((D182="Zinc plate"),0.045,IF((D182="Electropolish"),0.08,0.05)))))</f>
        <v/>
      </c>
      <c r="G182" s="12" t="str">
        <f>IF($A182="","",IF((E182="None"),0,IF((E182="Simple"),1.5,4)))</f>
        <v/>
      </c>
      <c r="H182" s="12" t="str">
        <f>IF($A182="","",(B182*((C182*F182)+G182)))</f>
        <v/>
      </c>
    </row>
    <row r="183" spans="1:8" x14ac:dyDescent="0.25">
      <c r="B183" s="11"/>
      <c r="C183" s="11"/>
      <c r="F183" s="12" t="str">
        <f>IF($A183="","",IF((D183="Passivation"),0.03,IF((D183="Black oxide"),0.035,IF((D183="Zinc plate"),0.045,IF((D183="Electropolish"),0.08,0.05)))))</f>
        <v/>
      </c>
      <c r="G183" s="12" t="str">
        <f>IF($A183="","",IF((E183="None"),0,IF((E183="Simple"),1.5,4)))</f>
        <v/>
      </c>
      <c r="H183" s="12" t="str">
        <f>IF($A183="","",(B183*((C183*F183)+G183)))</f>
        <v/>
      </c>
    </row>
    <row r="184" spans="1:8" x14ac:dyDescent="0.25">
      <c r="B184" s="11"/>
      <c r="C184" s="11"/>
      <c r="F184" s="12" t="str">
        <f>IF($A184="","",IF((D184="Passivation"),0.03,IF((D184="Black oxide"),0.035,IF((D184="Zinc plate"),0.045,IF((D184="Electropolish"),0.08,0.05)))))</f>
        <v/>
      </c>
      <c r="G184" s="12" t="str">
        <f>IF($A184="","",IF((E184="None"),0,IF((E184="Simple"),1.5,4)))</f>
        <v/>
      </c>
      <c r="H184" s="12" t="str">
        <f>IF($A184="","",(B184*((C184*F184)+G184)))</f>
        <v/>
      </c>
    </row>
    <row r="185" spans="1:8" x14ac:dyDescent="0.25">
      <c r="B185" s="11"/>
      <c r="C185" s="11"/>
      <c r="F185" s="12" t="str">
        <f>IF($A185="","",IF((D185="Passivation"),0.03,IF((D185="Black oxide"),0.035,IF((D185="Zinc plate"),0.045,IF((D185="Electropolish"),0.08,0.05)))))</f>
        <v/>
      </c>
      <c r="G185" s="12" t="str">
        <f>IF($A185="","",IF((E185="None"),0,IF((E185="Simple"),1.5,4)))</f>
        <v/>
      </c>
      <c r="H185" s="12" t="str">
        <f>IF($A185="","",(B185*((C185*F185)+G185)))</f>
        <v/>
      </c>
    </row>
    <row r="186" spans="1:8" x14ac:dyDescent="0.25">
      <c r="B186" s="11"/>
      <c r="C186" s="11"/>
      <c r="F186" s="12" t="str">
        <f>IF($A186="","",IF((D186="Passivation"),0.03,IF((D186="Black oxide"),0.035,IF((D186="Zinc plate"),0.045,IF((D186="Electropolish"),0.08,0.05)))))</f>
        <v/>
      </c>
      <c r="G186" s="12" t="str">
        <f>IF($A186="","",IF((E186="None"),0,IF((E186="Simple"),1.5,4)))</f>
        <v/>
      </c>
      <c r="H186" s="12" t="str">
        <f>IF($A186="","",(B186*((C186*F186)+G186)))</f>
        <v/>
      </c>
    </row>
    <row r="187" spans="1:8" x14ac:dyDescent="0.25">
      <c r="B187" s="11"/>
      <c r="C187" s="11"/>
      <c r="F187" s="12" t="str">
        <f>IF($A187="","",IF((D187="Passivation"),0.03,IF((D187="Black oxide"),0.035,IF((D187="Zinc plate"),0.045,IF((D187="Electropolish"),0.08,0.05)))))</f>
        <v/>
      </c>
      <c r="G187" s="12" t="str">
        <f>IF($A187="","",IF((E187="None"),0,IF((E187="Simple"),1.5,4)))</f>
        <v/>
      </c>
      <c r="H187" s="12" t="str">
        <f>IF($A187="","",(B187*((C187*F187)+G187)))</f>
        <v/>
      </c>
    </row>
    <row r="188" spans="1:8" x14ac:dyDescent="0.25">
      <c r="B188" s="11"/>
      <c r="C188" s="11"/>
      <c r="F188" s="12" t="str">
        <f>IF($A188="","",IF((D188="Passivation"),0.03,IF((D188="Black oxide"),0.035,IF((D188="Zinc plate"),0.045,IF((D188="Electropolish"),0.08,0.05)))))</f>
        <v/>
      </c>
      <c r="G188" s="12" t="str">
        <f>IF($A188="","",IF((E188="None"),0,IF((E188="Simple"),1.5,4)))</f>
        <v/>
      </c>
      <c r="H188" s="12" t="str">
        <f>IF($A188="","",(B188*((C188*F188)+G188)))</f>
        <v/>
      </c>
    </row>
    <row r="189" spans="1:8" x14ac:dyDescent="0.25">
      <c r="B189" s="11"/>
      <c r="C189" s="11"/>
      <c r="F189" s="12" t="str">
        <f>IF($A189="","",IF((D189="Passivation"),0.03,IF((D189="Black oxide"),0.035,IF((D189="Zinc plate"),0.045,IF((D189="Electropolish"),0.08,0.05)))))</f>
        <v/>
      </c>
      <c r="G189" s="12" t="str">
        <f>IF($A189="","",IF((E189="None"),0,IF((E189="Simple"),1.5,4)))</f>
        <v/>
      </c>
      <c r="H189" s="12" t="str">
        <f>IF($A189="","",(B189*((C189*F189)+G189)))</f>
        <v/>
      </c>
    </row>
    <row r="190" spans="1:8" x14ac:dyDescent="0.25">
      <c r="B190" s="11"/>
      <c r="C190" s="11"/>
      <c r="F190" s="12" t="str">
        <f>IF($A190="","",IF((D190="Passivation"),0.03,IF((D190="Black oxide"),0.035,IF((D190="Zinc plate"),0.045,IF((D190="Electropolish"),0.08,0.05)))))</f>
        <v/>
      </c>
      <c r="G190" s="12" t="str">
        <f>IF($A190="","",IF((E190="None"),0,IF((E190="Simple"),1.5,4)))</f>
        <v/>
      </c>
      <c r="H190" s="12" t="str">
        <f>IF($A190="","",(B190*((C190*F190)+G190)))</f>
        <v/>
      </c>
    </row>
    <row r="191" spans="1:8" x14ac:dyDescent="0.25">
      <c r="B191" s="11"/>
      <c r="C191" s="11"/>
      <c r="F191" s="12" t="str">
        <f>IF($A191="","",IF((D191="Passivation"),0.03,IF((D191="Black oxide"),0.035,IF((D191="Zinc plate"),0.045,IF((D191="Electropolish"),0.08,0.05)))))</f>
        <v/>
      </c>
      <c r="G191" s="12" t="str">
        <f>IF($A191="","",IF((E191="None"),0,IF((E191="Simple"),1.5,4)))</f>
        <v/>
      </c>
      <c r="H191" s="12" t="str">
        <f>IF($A191="","",(B191*((C191*F191)+G191)))</f>
        <v/>
      </c>
    </row>
    <row r="192" spans="1:8" x14ac:dyDescent="0.25">
      <c r="B192" s="11"/>
      <c r="C192" s="11"/>
      <c r="F192" s="12" t="str">
        <f>IF($A192="","",IF((D192="Passivation"),0.03,IF((D192="Black oxide"),0.035,IF((D192="Zinc plate"),0.045,IF((D192="Electropolish"),0.08,0.05)))))</f>
        <v/>
      </c>
      <c r="G192" s="12" t="str">
        <f>IF($A192="","",IF((E192="None"),0,IF((E192="Simple"),1.5,4)))</f>
        <v/>
      </c>
      <c r="H192" s="12" t="str">
        <f>IF($A192="","",(B192*((C192*F192)+G192)))</f>
        <v/>
      </c>
    </row>
    <row r="193" spans="1:8" x14ac:dyDescent="0.25">
      <c r="B193" s="11"/>
      <c r="C193" s="11"/>
      <c r="F193" s="12" t="str">
        <f>IF($A193="","",IF((D193="Passivation"),0.03,IF((D193="Black oxide"),0.035,IF((D193="Zinc plate"),0.045,IF((D193="Electropolish"),0.08,0.05)))))</f>
        <v/>
      </c>
      <c r="G193" s="12" t="str">
        <f>IF($A193="","",IF((E193="None"),0,IF((E193="Simple"),1.5,4)))</f>
        <v/>
      </c>
      <c r="H193" s="12" t="str">
        <f>IF($A193="","",(B193*((C193*F193)+G193)))</f>
        <v/>
      </c>
    </row>
    <row r="194" spans="1:8" x14ac:dyDescent="0.25">
      <c r="B194" s="11"/>
      <c r="C194" s="11"/>
      <c r="F194" s="12" t="str">
        <f>IF($A194="","",IF((D194="Passivation"),0.03,IF((D194="Black oxide"),0.035,IF((D194="Zinc plate"),0.045,IF((D194="Electropolish"),0.08,0.05)))))</f>
        <v/>
      </c>
      <c r="G194" s="12" t="str">
        <f>IF($A194="","",IF((E194="None"),0,IF((E194="Simple"),1.5,4)))</f>
        <v/>
      </c>
      <c r="H194" s="12" t="str">
        <f>IF($A194="","",(B194*((C194*F194)+G194)))</f>
        <v/>
      </c>
    </row>
    <row r="195" spans="1:8" x14ac:dyDescent="0.25">
      <c r="B195" s="11"/>
      <c r="C195" s="11"/>
      <c r="F195" s="12" t="str">
        <f>IF($A195="","",IF((D195="Passivation"),0.03,IF((D195="Black oxide"),0.035,IF((D195="Zinc plate"),0.045,IF((D195="Electropolish"),0.08,0.05)))))</f>
        <v/>
      </c>
      <c r="G195" s="12" t="str">
        <f>IF($A195="","",IF((E195="None"),0,IF((E195="Simple"),1.5,4)))</f>
        <v/>
      </c>
      <c r="H195" s="12" t="str">
        <f>IF($A195="","",(B195*((C195*F195)+G195)))</f>
        <v/>
      </c>
    </row>
    <row r="196" spans="1:8" x14ac:dyDescent="0.25">
      <c r="B196" s="11"/>
      <c r="C196" s="11"/>
      <c r="F196" s="12" t="str">
        <f>IF($A196="","",IF((D196="Passivation"),0.03,IF((D196="Black oxide"),0.035,IF((D196="Zinc plate"),0.045,IF((D196="Electropolish"),0.08,0.05)))))</f>
        <v/>
      </c>
      <c r="G196" s="12" t="str">
        <f>IF($A196="","",IF((E196="None"),0,IF((E196="Simple"),1.5,4)))</f>
        <v/>
      </c>
      <c r="H196" s="12" t="str">
        <f>IF($A196="","",(B196*((C196*F196)+G196)))</f>
        <v/>
      </c>
    </row>
    <row r="197" spans="1:8" x14ac:dyDescent="0.25">
      <c r="B197" s="11"/>
      <c r="C197" s="11"/>
      <c r="F197" s="12" t="str">
        <f>IF($A197="","",IF((D197="Passivation"),0.03,IF((D197="Black oxide"),0.035,IF((D197="Zinc plate"),0.045,IF((D197="Electropolish"),0.08,0.05)))))</f>
        <v/>
      </c>
      <c r="G197" s="12" t="str">
        <f>IF($A197="","",IF((E197="None"),0,IF((E197="Simple"),1.5,4)))</f>
        <v/>
      </c>
      <c r="H197" s="12" t="str">
        <f>IF($A197="","",(B197*((C197*F197)+G197)))</f>
        <v/>
      </c>
    </row>
    <row r="198" spans="1:8" x14ac:dyDescent="0.25">
      <c r="B198" s="11"/>
      <c r="C198" s="11"/>
      <c r="F198" s="12" t="str">
        <f>IF($A198="","",IF((D198="Passivation"),0.03,IF((D198="Black oxide"),0.035,IF((D198="Zinc plate"),0.045,IF((D198="Electropolish"),0.08,0.05)))))</f>
        <v/>
      </c>
      <c r="G198" s="12" t="str">
        <f>IF($A198="","",IF((E198="None"),0,IF((E198="Simple"),1.5,4)))</f>
        <v/>
      </c>
      <c r="H198" s="12" t="str">
        <f>IF($A198="","",(B198*((C198*F198)+G198)))</f>
        <v/>
      </c>
    </row>
    <row r="199" spans="1:8" x14ac:dyDescent="0.25">
      <c r="B199" s="11"/>
      <c r="C199" s="11"/>
      <c r="F199" s="12" t="str">
        <f>IF($A199="","",IF((D199="Passivation"),0.03,IF((D199="Black oxide"),0.035,IF((D199="Zinc plate"),0.045,IF((D199="Electropolish"),0.08,0.05)))))</f>
        <v/>
      </c>
      <c r="G199" s="12" t="str">
        <f>IF($A199="","",IF((E199="None"),0,IF((E199="Simple"),1.5,4)))</f>
        <v/>
      </c>
      <c r="H199" s="12" t="str">
        <f>IF($A199="","",(B199*((C199*F199)+G199)))</f>
        <v/>
      </c>
    </row>
    <row r="200" spans="1:8" x14ac:dyDescent="0.25">
      <c r="B200" s="11"/>
      <c r="C200" s="11"/>
      <c r="F200" s="12" t="str">
        <f>IF($A200="","",IF((D200="Passivation"),0.03,IF((D200="Black oxide"),0.035,IF((D200="Zinc plate"),0.045,IF((D200="Electropolish"),0.08,0.05)))))</f>
        <v/>
      </c>
      <c r="G200" s="12" t="str">
        <f>IF($A200="","",IF((E200="None"),0,IF((E200="Simple"),1.5,4)))</f>
        <v/>
      </c>
      <c r="H200" s="12" t="str">
        <f>IF($A200="","",(B200*((C200*F200)+G200)))</f>
        <v/>
      </c>
    </row>
    <row r="201" spans="1:8" x14ac:dyDescent="0.25">
      <c r="B201" s="11"/>
      <c r="C201" s="11"/>
      <c r="F201" s="12" t="str">
        <f>IF($A201="","",IF((D201="Passivation"),0.03,IF((D201="Black oxide"),0.035,IF((D201="Zinc plate"),0.045,IF((D201="Electropolish"),0.08,0.05)))))</f>
        <v/>
      </c>
      <c r="G201" s="12" t="str">
        <f>IF($A201="","",IF((E201="None"),0,IF((E201="Simple"),1.5,4)))</f>
        <v/>
      </c>
      <c r="H201" s="12" t="str">
        <f>IF($A201="","",(B201*((C201*F201)+G201)))</f>
        <v/>
      </c>
    </row>
  </sheetData>
  <autoFilter ref="A1:H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Passivation, Black oxide, Zinc plate, Electropolish, Bead blast" sqref="D2:D201">
      <formula1>"Passivation,Black oxide,Zinc plate,Electropolish,Bead blast"</formula1>
    </dataValidation>
    <dataValidation type="list" allowBlank="1" showErrorMessage="1" errorTitle="Pick from the list" error="Choose one of: None, Simple, Complex" sqref="E2:E201">
      <formula1>"None,Simple,Complex"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32</v>
      </c>
      <c r="B1" s="13" t="s">
        <v>33</v>
      </c>
      <c r="C1" s="13" t="s">
        <v>34</v>
      </c>
    </row>
    <row r="2" spans="1:3" x14ac:dyDescent="0.25">
      <c r="A2" s="14" t="s">
        <v>35</v>
      </c>
      <c r="B2" s="15"/>
      <c r="C2" s="15"/>
    </row>
    <row r="3" spans="1:3" x14ac:dyDescent="0.25">
      <c r="A3" t="s">
        <v>36</v>
      </c>
      <c r="B3" s="16">
        <v>95</v>
      </c>
      <c r="C3" s="17" t="s">
        <v>37</v>
      </c>
    </row>
    <row r="4" spans="1:2" x14ac:dyDescent="0.25">
      <c r="A4" t="s">
        <v>38</v>
      </c>
      <c r="B4" s="16">
        <v>175</v>
      </c>
    </row>
    <row r="5" spans="1:2" x14ac:dyDescent="0.25">
      <c r="A5" t="s">
        <v>39</v>
      </c>
      <c r="B5" s="5" t="s">
        <v>40</v>
      </c>
    </row>
    <row r="6" spans="1:3" x14ac:dyDescent="0.25">
      <c r="A6" s="14" t="s">
        <v>41</v>
      </c>
      <c r="B6" s="15"/>
      <c r="C6" s="15"/>
    </row>
    <row r="7" spans="1:2" x14ac:dyDescent="0.25">
      <c r="A7" t="s">
        <v>42</v>
      </c>
      <c r="B7" s="18">
        <f>SUM('Parts'!$H$2:$H$201)</f>
        <v>975</v>
      </c>
    </row>
    <row r="8" spans="1:2" x14ac:dyDescent="0.25">
      <c r="A8" t="s">
        <v>43</v>
      </c>
      <c r="B8" s="18">
        <f>IF(('Quote'!$B$5="Yes"),ROUND(('Quote'!$B$7*0.25),2),0)</f>
        <v>0</v>
      </c>
    </row>
    <row r="9" spans="1:2" x14ac:dyDescent="0.25">
      <c r="A9" t="s">
        <v>44</v>
      </c>
      <c r="B9" s="18">
        <f>MAX('Quote'!$B$4,(('Quote'!$B$7+'Quote'!$B$3)+'Quote'!$B$8))</f>
        <v>1070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list" allowBlank="1" showErrorMessage="1" errorTitle="Pick from the list" error="Choose one of: No, Yes" sqref="B5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Parts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