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ques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<sst xmlns="http://schemas.openxmlformats.org/spreadsheetml/2006/main" count="67" uniqueCount="65">
  <si>
    <t>Maintenance Request Log</t>
  </si>
  <si>
    <t>A free maintenance log spreadsheet: track tenant requests by unit, priority, status, and cost from open to resolved, in Google Sheets and Excel.</t>
  </si>
  <si>
    <t>Quick start</t>
  </si>
  <si>
    <t>Open the Requests tab and replace the sample rows with your own — one row per entry. Formulas fill in automatically for new rows.</t>
  </si>
  <si>
    <t>Log each request with a priority. Due by sets the response target (1, 3, 7 or 14 days) and turns red when it passes unresolved.</t>
  </si>
  <si>
    <t>Record vendor and cost when work is done so you can rebill tenant damage and review spend by category.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</si>
  <si>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</si>
  <si>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</si>
  <si>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</si>
  <si>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</si>
  <si>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</si>
  <si>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</si>
  <si>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</si>
  <si>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</si>
  <si>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Request date</t>
  </si>
  <si>
    <t>Unit</t>
  </si>
  <si>
    <t>Issue</t>
  </si>
  <si>
    <t>Category</t>
  </si>
  <si>
    <t>Priority</t>
  </si>
  <si>
    <t>Vendor</t>
  </si>
  <si>
    <t>Cost</t>
  </si>
  <si>
    <t>Status</t>
  </si>
  <si>
    <t>Due by</t>
  </si>
  <si>
    <t>Days open</t>
  </si>
  <si>
    <t>2B</t>
  </si>
  <si>
    <t>No hot water</t>
  </si>
  <si>
    <t>Plumbing</t>
  </si>
  <si>
    <t>High</t>
  </si>
  <si>
    <t>Ace Plumbing</t>
  </si>
  <si>
    <t>Resolved</t>
  </si>
  <si>
    <t>4A</t>
  </si>
  <si>
    <t>Dishwasher not draining</t>
  </si>
  <si>
    <t>Appliance</t>
  </si>
  <si>
    <t>Normal</t>
  </si>
  <si>
    <t>In-house</t>
  </si>
  <si>
    <t>Scheduled</t>
  </si>
  <si>
    <t>1C</t>
  </si>
  <si>
    <t>Breaker keeps tripping in kitchen</t>
  </si>
  <si>
    <t>Electrical</t>
  </si>
  <si>
    <t>Bright Electric</t>
  </si>
  <si>
    <t>Open</t>
  </si>
  <si>
    <t>3D</t>
  </si>
  <si>
    <t>AC blowing warm</t>
  </si>
  <si>
    <t>HVAC</t>
  </si>
  <si>
    <t>Emergency</t>
  </si>
  <si>
    <t>Comfort Air</t>
  </si>
  <si>
    <t>In progress</t>
  </si>
  <si>
    <t>2A</t>
  </si>
  <si>
    <t>Ants in kitchen</t>
  </si>
  <si>
    <t>Pest</t>
  </si>
  <si>
    <t>Low</t>
  </si>
  <si>
    <t>Bugout Pest</t>
  </si>
  <si>
    <t>Item</t>
  </si>
  <si>
    <t>Value</t>
  </si>
  <si>
    <t>Notes</t>
  </si>
  <si>
    <t>Overview</t>
  </si>
  <si>
    <t>Entries</t>
  </si>
  <si>
    <t>Overdue (due by)</t>
  </si>
  <si>
    <t>By status</t>
  </si>
  <si>
    <t>Status: Open</t>
  </si>
  <si>
    <t>Status: Scheduled</t>
  </si>
  <si>
    <t>Status: In progress</t>
  </si>
  <si>
    <t>Status: Resolved</t>
  </si>
  <si>
    <t>Totals</t>
  </si>
  <si>
    <t>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</si>
</sst>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3" width="24" customWidth="1"/>
    <col min="4" max="5" width="16" customWidth="1"/>
    <col min="6" max="6" width="24" customWidth="1"/>
    <col min="7" max="7" width="14" customWidth="1"/>
    <col min="8" max="8" width="16" customWidth="1"/>
    <col min="9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2">
        <v>380</v>
      </c>
      <c r="H2" t="s">
        <v>29</v>
      </c>
      <c r="I2" s="13">
        <f>IF($A2="","",(A2+IF((E2="Emergency"),1,IF((E2="High"),3,IF((E2="Normal"),7,14)))))</f>
        <v>46306</v>
      </c>
      <c r="J2" s="14" t="str">
        <f>IF($A2="","",IF((H2="Resolved"),"",(TODAY()-A2)))</f>
        <v/>
      </c>
    </row>
    <row r="3" spans="1:10" x14ac:dyDescent="0.25">
      <c r="A3" s="11">
        <v>46304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s="12">
        <v>0</v>
      </c>
      <c r="H3" t="s">
        <v>35</v>
      </c>
      <c r="I3" s="13">
        <f>IF($A3="","",(A3+IF((E3="Emergency"),1,IF((E3="High"),3,IF((E3="Normal"),7,14)))))</f>
        <v>46311</v>
      </c>
      <c r="J3" s="14">
        <f>IF($A3="","",IF((H3="Resolved"),"",(TODAY()-A3)))</f>
        <v>3</v>
      </c>
    </row>
    <row r="4" spans="1:10" x14ac:dyDescent="0.25">
      <c r="A4" s="11">
        <v>46306</v>
      </c>
      <c r="B4" t="s">
        <v>36</v>
      </c>
      <c r="C4" t="s">
        <v>37</v>
      </c>
      <c r="D4" t="s">
        <v>38</v>
      </c>
      <c r="E4" t="s">
        <v>27</v>
      </c>
      <c r="F4" t="s">
        <v>39</v>
      </c>
      <c r="G4" s="12"/>
      <c r="H4" t="s">
        <v>40</v>
      </c>
      <c r="I4" s="13">
        <f>IF($A4="","",(A4+IF((E4="Emergency"),1,IF((E4="High"),3,IF((E4="Normal"),7,14)))))</f>
        <v>46309</v>
      </c>
      <c r="J4" s="14">
        <f>IF($A4="","",IF((H4="Resolved"),"",(TODAY()-A4)))</f>
        <v>1</v>
      </c>
    </row>
    <row r="5" spans="1:10" x14ac:dyDescent="0.25">
      <c r="A5" s="11">
        <v>46307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s="12"/>
      <c r="H5" t="s">
        <v>46</v>
      </c>
      <c r="I5" s="13">
        <f>IF($A5="","",(A5+IF((E5="Emergency"),1,IF((E5="High"),3,IF((E5="Normal"),7,14)))))</f>
        <v>46308</v>
      </c>
      <c r="J5" s="14">
        <f>IF($A5="","",IF((H5="Resolved"),"",(TODAY()-A5)))</f>
        <v>0</v>
      </c>
    </row>
    <row r="6" spans="1:10" x14ac:dyDescent="0.25">
      <c r="A6" s="11">
        <v>46296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s="12">
        <v>95</v>
      </c>
      <c r="H6" t="s">
        <v>40</v>
      </c>
      <c r="I6" s="13">
        <f>IF($A6="","",(A6+IF((E6="Emergency"),1,IF((E6="High"),3,IF((E6="Normal"),7,14)))))</f>
        <v>46310</v>
      </c>
      <c r="J6" s="14">
        <f>IF($A6="","",IF((H6="Resolved"),"",(TODAY()-A6)))</f>
        <v>11</v>
      </c>
    </row>
    <row r="7" spans="1:10" x14ac:dyDescent="0.25">
      <c r="A7" s="11"/>
      <c r="G7" s="12"/>
      <c r="I7" s="13" t="str">
        <f>IF($A7="","",(A7+IF((E7="Emergency"),1,IF((E7="High"),3,IF((E7="Normal"),7,14)))))</f>
        <v/>
      </c>
      <c r="J7" s="14" t="str">
        <f>IF($A7="","",IF((H7="Resolved"),"",(TODAY()-A7)))</f>
        <v/>
      </c>
    </row>
    <row r="8" spans="1:10" x14ac:dyDescent="0.25">
      <c r="A8" s="11"/>
      <c r="G8" s="12"/>
      <c r="I8" s="13" t="str">
        <f>IF($A8="","",(A8+IF((E8="Emergency"),1,IF((E8="High"),3,IF((E8="Normal"),7,14)))))</f>
        <v/>
      </c>
      <c r="J8" s="14" t="str">
        <f>IF($A8="","",IF((H8="Resolved"),"",(TODAY()-A8)))</f>
        <v/>
      </c>
    </row>
    <row r="9" spans="1:10" x14ac:dyDescent="0.25">
      <c r="A9" s="11"/>
      <c r="G9" s="12"/>
      <c r="I9" s="13" t="str">
        <f>IF($A9="","",(A9+IF((E9="Emergency"),1,IF((E9="High"),3,IF((E9="Normal"),7,14)))))</f>
        <v/>
      </c>
      <c r="J9" s="14" t="str">
        <f>IF($A9="","",IF((H9="Resolved"),"",(TODAY()-A9)))</f>
        <v/>
      </c>
    </row>
    <row r="10" spans="1:10" x14ac:dyDescent="0.25">
      <c r="A10" s="11"/>
      <c r="G10" s="12"/>
      <c r="I10" s="13" t="str">
        <f>IF($A10="","",(A10+IF((E10="Emergency"),1,IF((E10="High"),3,IF((E10="Normal"),7,14)))))</f>
        <v/>
      </c>
      <c r="J10" s="14" t="str">
        <f>IF($A10="","",IF((H10="Resolved"),"",(TODAY()-A10)))</f>
        <v/>
      </c>
    </row>
    <row r="11" spans="1:10" x14ac:dyDescent="0.25">
      <c r="A11" s="11"/>
      <c r="G11" s="12"/>
      <c r="I11" s="13" t="str">
        <f>IF($A11="","",(A11+IF((E11="Emergency"),1,IF((E11="High"),3,IF((E11="Normal"),7,14)))))</f>
        <v/>
      </c>
      <c r="J11" s="14" t="str">
        <f>IF($A11="","",IF((H11="Resolved"),"",(TODAY()-A11)))</f>
        <v/>
      </c>
    </row>
    <row r="12" spans="1:10" x14ac:dyDescent="0.25">
      <c r="A12" s="11"/>
      <c r="G12" s="12"/>
      <c r="I12" s="13" t="str">
        <f>IF($A12="","",(A12+IF((E12="Emergency"),1,IF((E12="High"),3,IF((E12="Normal"),7,14)))))</f>
        <v/>
      </c>
      <c r="J12" s="14" t="str">
        <f>IF($A12="","",IF((H12="Resolved"),"",(TODAY()-A12)))</f>
        <v/>
      </c>
    </row>
    <row r="13" spans="1:10" x14ac:dyDescent="0.25">
      <c r="A13" s="11"/>
      <c r="G13" s="12"/>
      <c r="I13" s="13" t="str">
        <f>IF($A13="","",(A13+IF((E13="Emergency"),1,IF((E13="High"),3,IF((E13="Normal"),7,14)))))</f>
        <v/>
      </c>
      <c r="J13" s="14" t="str">
        <f>IF($A13="","",IF((H13="Resolved"),"",(TODAY()-A13)))</f>
        <v/>
      </c>
    </row>
    <row r="14" spans="1:10" x14ac:dyDescent="0.25">
      <c r="A14" s="11"/>
      <c r="G14" s="12"/>
      <c r="I14" s="13" t="str">
        <f>IF($A14="","",(A14+IF((E14="Emergency"),1,IF((E14="High"),3,IF((E14="Normal"),7,14)))))</f>
        <v/>
      </c>
      <c r="J14" s="14" t="str">
        <f>IF($A14="","",IF((H14="Resolved"),"",(TODAY()-A14)))</f>
        <v/>
      </c>
    </row>
    <row r="15" spans="1:10" x14ac:dyDescent="0.25">
      <c r="A15" s="11"/>
      <c r="G15" s="12"/>
      <c r="I15" s="13" t="str">
        <f>IF($A15="","",(A15+IF((E15="Emergency"),1,IF((E15="High"),3,IF((E15="Normal"),7,14)))))</f>
        <v/>
      </c>
      <c r="J15" s="14" t="str">
        <f>IF($A15="","",IF((H15="Resolved"),"",(TODAY()-A15)))</f>
        <v/>
      </c>
    </row>
    <row r="16" spans="1:10" x14ac:dyDescent="0.25">
      <c r="A16" s="11"/>
      <c r="G16" s="12"/>
      <c r="I16" s="13" t="str">
        <f>IF($A16="","",(A16+IF((E16="Emergency"),1,IF((E16="High"),3,IF((E16="Normal"),7,14)))))</f>
        <v/>
      </c>
      <c r="J16" s="14" t="str">
        <f>IF($A16="","",IF((H16="Resolved"),"",(TODAY()-A16)))</f>
        <v/>
      </c>
    </row>
    <row r="17" spans="1:10" x14ac:dyDescent="0.25">
      <c r="A17" s="11"/>
      <c r="G17" s="12"/>
      <c r="I17" s="13" t="str">
        <f>IF($A17="","",(A17+IF((E17="Emergency"),1,IF((E17="High"),3,IF((E17="Normal"),7,14)))))</f>
        <v/>
      </c>
      <c r="J17" s="14" t="str">
        <f>IF($A17="","",IF((H17="Resolved"),"",(TODAY()-A17)))</f>
        <v/>
      </c>
    </row>
    <row r="18" spans="1:10" x14ac:dyDescent="0.25">
      <c r="A18" s="11"/>
      <c r="G18" s="12"/>
      <c r="I18" s="13" t="str">
        <f>IF($A18="","",(A18+IF((E18="Emergency"),1,IF((E18="High"),3,IF((E18="Normal"),7,14)))))</f>
        <v/>
      </c>
      <c r="J18" s="14" t="str">
        <f>IF($A18="","",IF((H18="Resolved"),"",(TODAY()-A18)))</f>
        <v/>
      </c>
    </row>
    <row r="19" spans="1:10" x14ac:dyDescent="0.25">
      <c r="A19" s="11"/>
      <c r="G19" s="12"/>
      <c r="I19" s="13" t="str">
        <f>IF($A19="","",(A19+IF((E19="Emergency"),1,IF((E19="High"),3,IF((E19="Normal"),7,14)))))</f>
        <v/>
      </c>
      <c r="J19" s="14" t="str">
        <f>IF($A19="","",IF((H19="Resolved"),"",(TODAY()-A19)))</f>
        <v/>
      </c>
    </row>
    <row r="20" spans="1:10" x14ac:dyDescent="0.25">
      <c r="A20" s="11"/>
      <c r="G20" s="12"/>
      <c r="I20" s="13" t="str">
        <f>IF($A20="","",(A20+IF((E20="Emergency"),1,IF((E20="High"),3,IF((E20="Normal"),7,14)))))</f>
        <v/>
      </c>
      <c r="J20" s="14" t="str">
        <f>IF($A20="","",IF((H20="Resolved"),"",(TODAY()-A20)))</f>
        <v/>
      </c>
    </row>
    <row r="21" spans="1:10" x14ac:dyDescent="0.25">
      <c r="A21" s="11"/>
      <c r="G21" s="12"/>
      <c r="I21" s="13" t="str">
        <f>IF($A21="","",(A21+IF((E21="Emergency"),1,IF((E21="High"),3,IF((E21="Normal"),7,14)))))</f>
        <v/>
      </c>
      <c r="J21" s="14" t="str">
        <f>IF($A21="","",IF((H21="Resolved"),"",(TODAY()-A21)))</f>
        <v/>
      </c>
    </row>
    <row r="22" spans="1:10" x14ac:dyDescent="0.25">
      <c r="A22" s="11"/>
      <c r="G22" s="12"/>
      <c r="I22" s="13" t="str">
        <f>IF($A22="","",(A22+IF((E22="Emergency"),1,IF((E22="High"),3,IF((E22="Normal"),7,14)))))</f>
        <v/>
      </c>
      <c r="J22" s="14" t="str">
        <f>IF($A22="","",IF((H22="Resolved"),"",(TODAY()-A22)))</f>
        <v/>
      </c>
    </row>
    <row r="23" spans="1:10" x14ac:dyDescent="0.25">
      <c r="A23" s="11"/>
      <c r="G23" s="12"/>
      <c r="I23" s="13" t="str">
        <f>IF($A23="","",(A23+IF((E23="Emergency"),1,IF((E23="High"),3,IF((E23="Normal"),7,14)))))</f>
        <v/>
      </c>
      <c r="J23" s="14" t="str">
        <f>IF($A23="","",IF((H23="Resolved"),"",(TODAY()-A23)))</f>
        <v/>
      </c>
    </row>
    <row r="24" spans="1:10" x14ac:dyDescent="0.25">
      <c r="A24" s="11"/>
      <c r="G24" s="12"/>
      <c r="I24" s="13" t="str">
        <f>IF($A24="","",(A24+IF((E24="Emergency"),1,IF((E24="High"),3,IF((E24="Normal"),7,14)))))</f>
        <v/>
      </c>
      <c r="J24" s="14" t="str">
        <f>IF($A24="","",IF((H24="Resolved"),"",(TODAY()-A24)))</f>
        <v/>
      </c>
    </row>
    <row r="25" spans="1:10" x14ac:dyDescent="0.25">
      <c r="A25" s="11"/>
      <c r="G25" s="12"/>
      <c r="I25" s="13" t="str">
        <f>IF($A25="","",(A25+IF((E25="Emergency"),1,IF((E25="High"),3,IF((E25="Normal"),7,14)))))</f>
        <v/>
      </c>
      <c r="J25" s="14" t="str">
        <f>IF($A25="","",IF((H25="Resolved"),"",(TODAY()-A25)))</f>
        <v/>
      </c>
    </row>
    <row r="26" spans="1:10" x14ac:dyDescent="0.25">
      <c r="A26" s="11"/>
      <c r="G26" s="12"/>
      <c r="I26" s="13" t="str">
        <f>IF($A26="","",(A26+IF((E26="Emergency"),1,IF((E26="High"),3,IF((E26="Normal"),7,14)))))</f>
        <v/>
      </c>
      <c r="J26" s="14" t="str">
        <f>IF($A26="","",IF((H26="Resolved"),"",(TODAY()-A26)))</f>
        <v/>
      </c>
    </row>
    <row r="27" spans="1:10" x14ac:dyDescent="0.25">
      <c r="A27" s="11"/>
      <c r="G27" s="12"/>
      <c r="I27" s="13" t="str">
        <f>IF($A27="","",(A27+IF((E27="Emergency"),1,IF((E27="High"),3,IF((E27="Normal"),7,14)))))</f>
        <v/>
      </c>
      <c r="J27" s="14" t="str">
        <f>IF($A27="","",IF((H27="Resolved"),"",(TODAY()-A27)))</f>
        <v/>
      </c>
    </row>
    <row r="28" spans="1:10" x14ac:dyDescent="0.25">
      <c r="A28" s="11"/>
      <c r="G28" s="12"/>
      <c r="I28" s="13" t="str">
        <f>IF($A28="","",(A28+IF((E28="Emergency"),1,IF((E28="High"),3,IF((E28="Normal"),7,14)))))</f>
        <v/>
      </c>
      <c r="J28" s="14" t="str">
        <f>IF($A28="","",IF((H28="Resolved"),"",(TODAY()-A28)))</f>
        <v/>
      </c>
    </row>
    <row r="29" spans="1:10" x14ac:dyDescent="0.25">
      <c r="A29" s="11"/>
      <c r="G29" s="12"/>
      <c r="I29" s="13" t="str">
        <f>IF($A29="","",(A29+IF((E29="Emergency"),1,IF((E29="High"),3,IF((E29="Normal"),7,14)))))</f>
        <v/>
      </c>
      <c r="J29" s="14" t="str">
        <f>IF($A29="","",IF((H29="Resolved"),"",(TODAY()-A29)))</f>
        <v/>
      </c>
    </row>
    <row r="30" spans="1:10" x14ac:dyDescent="0.25">
      <c r="A30" s="11"/>
      <c r="G30" s="12"/>
      <c r="I30" s="13" t="str">
        <f>IF($A30="","",(A30+IF((E30="Emergency"),1,IF((E30="High"),3,IF((E30="Normal"),7,14)))))</f>
        <v/>
      </c>
      <c r="J30" s="14" t="str">
        <f>IF($A30="","",IF((H30="Resolved"),"",(TODAY()-A30)))</f>
        <v/>
      </c>
    </row>
    <row r="31" spans="1:10" x14ac:dyDescent="0.25">
      <c r="A31" s="11"/>
      <c r="G31" s="12"/>
      <c r="I31" s="13" t="str">
        <f>IF($A31="","",(A31+IF((E31="Emergency"),1,IF((E31="High"),3,IF((E31="Normal"),7,14)))))</f>
        <v/>
      </c>
      <c r="J31" s="14" t="str">
        <f>IF($A31="","",IF((H31="Resolved"),"",(TODAY()-A31)))</f>
        <v/>
      </c>
    </row>
    <row r="32" spans="1:10" x14ac:dyDescent="0.25">
      <c r="A32" s="11"/>
      <c r="G32" s="12"/>
      <c r="I32" s="13" t="str">
        <f>IF($A32="","",(A32+IF((E32="Emergency"),1,IF((E32="High"),3,IF((E32="Normal"),7,14)))))</f>
        <v/>
      </c>
      <c r="J32" s="14" t="str">
        <f>IF($A32="","",IF((H32="Resolved"),"",(TODAY()-A32)))</f>
        <v/>
      </c>
    </row>
    <row r="33" spans="1:10" x14ac:dyDescent="0.25">
      <c r="A33" s="11"/>
      <c r="G33" s="12"/>
      <c r="I33" s="13" t="str">
        <f>IF($A33="","",(A33+IF((E33="Emergency"),1,IF((E33="High"),3,IF((E33="Normal"),7,14)))))</f>
        <v/>
      </c>
      <c r="J33" s="14" t="str">
        <f>IF($A33="","",IF((H33="Resolved"),"",(TODAY()-A33)))</f>
        <v/>
      </c>
    </row>
    <row r="34" spans="1:10" x14ac:dyDescent="0.25">
      <c r="A34" s="11"/>
      <c r="G34" s="12"/>
      <c r="I34" s="13" t="str">
        <f>IF($A34="","",(A34+IF((E34="Emergency"),1,IF((E34="High"),3,IF((E34="Normal"),7,14)))))</f>
        <v/>
      </c>
      <c r="J34" s="14" t="str">
        <f>IF($A34="","",IF((H34="Resolved"),"",(TODAY()-A34)))</f>
        <v/>
      </c>
    </row>
    <row r="35" spans="1:10" x14ac:dyDescent="0.25">
      <c r="A35" s="11"/>
      <c r="G35" s="12"/>
      <c r="I35" s="13" t="str">
        <f>IF($A35="","",(A35+IF((E35="Emergency"),1,IF((E35="High"),3,IF((E35="Normal"),7,14)))))</f>
        <v/>
      </c>
      <c r="J35" s="14" t="str">
        <f>IF($A35="","",IF((H35="Resolved"),"",(TODAY()-A35)))</f>
        <v/>
      </c>
    </row>
    <row r="36" spans="1:10" x14ac:dyDescent="0.25">
      <c r="A36" s="11"/>
      <c r="G36" s="12"/>
      <c r="I36" s="13" t="str">
        <f>IF($A36="","",(A36+IF((E36="Emergency"),1,IF((E36="High"),3,IF((E36="Normal"),7,14)))))</f>
        <v/>
      </c>
      <c r="J36" s="14" t="str">
        <f>IF($A36="","",IF((H36="Resolved"),"",(TODAY()-A36)))</f>
        <v/>
      </c>
    </row>
    <row r="37" spans="1:10" x14ac:dyDescent="0.25">
      <c r="A37" s="11"/>
      <c r="G37" s="12"/>
      <c r="I37" s="13" t="str">
        <f>IF($A37="","",(A37+IF((E37="Emergency"),1,IF((E37="High"),3,IF((E37="Normal"),7,14)))))</f>
        <v/>
      </c>
      <c r="J37" s="14" t="str">
        <f>IF($A37="","",IF((H37="Resolved"),"",(TODAY()-A37)))</f>
        <v/>
      </c>
    </row>
    <row r="38" spans="1:10" x14ac:dyDescent="0.25">
      <c r="A38" s="11"/>
      <c r="G38" s="12"/>
      <c r="I38" s="13" t="str">
        <f>IF($A38="","",(A38+IF((E38="Emergency"),1,IF((E38="High"),3,IF((E38="Normal"),7,14)))))</f>
        <v/>
      </c>
      <c r="J38" s="14" t="str">
        <f>IF($A38="","",IF((H38="Resolved"),"",(TODAY()-A38)))</f>
        <v/>
      </c>
    </row>
    <row r="39" spans="1:10" x14ac:dyDescent="0.25">
      <c r="A39" s="11"/>
      <c r="G39" s="12"/>
      <c r="I39" s="13" t="str">
        <f>IF($A39="","",(A39+IF((E39="Emergency"),1,IF((E39="High"),3,IF((E39="Normal"),7,14)))))</f>
        <v/>
      </c>
      <c r="J39" s="14" t="str">
        <f>IF($A39="","",IF((H39="Resolved"),"",(TODAY()-A39)))</f>
        <v/>
      </c>
    </row>
    <row r="40" spans="1:10" x14ac:dyDescent="0.25">
      <c r="A40" s="11"/>
      <c r="G40" s="12"/>
      <c r="I40" s="13" t="str">
        <f>IF($A40="","",(A40+IF((E40="Emergency"),1,IF((E40="High"),3,IF((E40="Normal"),7,14)))))</f>
        <v/>
      </c>
      <c r="J40" s="14" t="str">
        <f>IF($A40="","",IF((H40="Resolved"),"",(TODAY()-A40)))</f>
        <v/>
      </c>
    </row>
    <row r="41" spans="1:10" x14ac:dyDescent="0.25">
      <c r="A41" s="11"/>
      <c r="G41" s="12"/>
      <c r="I41" s="13" t="str">
        <f>IF($A41="","",(A41+IF((E41="Emergency"),1,IF((E41="High"),3,IF((E41="Normal"),7,14)))))</f>
        <v/>
      </c>
      <c r="J41" s="14" t="str">
        <f>IF($A41="","",IF((H41="Resolved"),"",(TODAY()-A41)))</f>
        <v/>
      </c>
    </row>
    <row r="42" spans="1:10" x14ac:dyDescent="0.25">
      <c r="A42" s="11"/>
      <c r="G42" s="12"/>
      <c r="I42" s="13" t="str">
        <f>IF($A42="","",(A42+IF((E42="Emergency"),1,IF((E42="High"),3,IF((E42="Normal"),7,14)))))</f>
        <v/>
      </c>
      <c r="J42" s="14" t="str">
        <f>IF($A42="","",IF((H42="Resolved"),"",(TODAY()-A42)))</f>
        <v/>
      </c>
    </row>
    <row r="43" spans="1:10" x14ac:dyDescent="0.25">
      <c r="A43" s="11"/>
      <c r="G43" s="12"/>
      <c r="I43" s="13" t="str">
        <f>IF($A43="","",(A43+IF((E43="Emergency"),1,IF((E43="High"),3,IF((E43="Normal"),7,14)))))</f>
        <v/>
      </c>
      <c r="J43" s="14" t="str">
        <f>IF($A43="","",IF((H43="Resolved"),"",(TODAY()-A43)))</f>
        <v/>
      </c>
    </row>
    <row r="44" spans="1:10" x14ac:dyDescent="0.25">
      <c r="A44" s="11"/>
      <c r="G44" s="12"/>
      <c r="I44" s="13" t="str">
        <f>IF($A44="","",(A44+IF((E44="Emergency"),1,IF((E44="High"),3,IF((E44="Normal"),7,14)))))</f>
        <v/>
      </c>
      <c r="J44" s="14" t="str">
        <f>IF($A44="","",IF((H44="Resolved"),"",(TODAY()-A44)))</f>
        <v/>
      </c>
    </row>
    <row r="45" spans="1:10" x14ac:dyDescent="0.25">
      <c r="A45" s="11"/>
      <c r="G45" s="12"/>
      <c r="I45" s="13" t="str">
        <f>IF($A45="","",(A45+IF((E45="Emergency"),1,IF((E45="High"),3,IF((E45="Normal"),7,14)))))</f>
        <v/>
      </c>
      <c r="J45" s="14" t="str">
        <f>IF($A45="","",IF((H45="Resolved"),"",(TODAY()-A45)))</f>
        <v/>
      </c>
    </row>
    <row r="46" spans="1:10" x14ac:dyDescent="0.25">
      <c r="A46" s="11"/>
      <c r="G46" s="12"/>
      <c r="I46" s="13" t="str">
        <f>IF($A46="","",(A46+IF((E46="Emergency"),1,IF((E46="High"),3,IF((E46="Normal"),7,14)))))</f>
        <v/>
      </c>
      <c r="J46" s="14" t="str">
        <f>IF($A46="","",IF((H46="Resolved"),"",(TODAY()-A46)))</f>
        <v/>
      </c>
    </row>
    <row r="47" spans="1:10" x14ac:dyDescent="0.25">
      <c r="A47" s="11"/>
      <c r="G47" s="12"/>
      <c r="I47" s="13" t="str">
        <f>IF($A47="","",(A47+IF((E47="Emergency"),1,IF((E47="High"),3,IF((E47="Normal"),7,14)))))</f>
        <v/>
      </c>
      <c r="J47" s="14" t="str">
        <f>IF($A47="","",IF((H47="Resolved"),"",(TODAY()-A47)))</f>
        <v/>
      </c>
    </row>
    <row r="48" spans="1:10" x14ac:dyDescent="0.25">
      <c r="A48" s="11"/>
      <c r="G48" s="12"/>
      <c r="I48" s="13" t="str">
        <f>IF($A48="","",(A48+IF((E48="Emergency"),1,IF((E48="High"),3,IF((E48="Normal"),7,14)))))</f>
        <v/>
      </c>
      <c r="J48" s="14" t="str">
        <f>IF($A48="","",IF((H48="Resolved"),"",(TODAY()-A48)))</f>
        <v/>
      </c>
    </row>
    <row r="49" spans="1:10" x14ac:dyDescent="0.25">
      <c r="A49" s="11"/>
      <c r="G49" s="12"/>
      <c r="I49" s="13" t="str">
        <f>IF($A49="","",(A49+IF((E49="Emergency"),1,IF((E49="High"),3,IF((E49="Normal"),7,14)))))</f>
        <v/>
      </c>
      <c r="J49" s="14" t="str">
        <f>IF($A49="","",IF((H49="Resolved"),"",(TODAY()-A49)))</f>
        <v/>
      </c>
    </row>
    <row r="50" spans="1:10" x14ac:dyDescent="0.25">
      <c r="A50" s="11"/>
      <c r="G50" s="12"/>
      <c r="I50" s="13" t="str">
        <f>IF($A50="","",(A50+IF((E50="Emergency"),1,IF((E50="High"),3,IF((E50="Normal"),7,14)))))</f>
        <v/>
      </c>
      <c r="J50" s="14" t="str">
        <f>IF($A50="","",IF((H50="Resolved"),"",(TODAY()-A50)))</f>
        <v/>
      </c>
    </row>
    <row r="51" spans="1:10" x14ac:dyDescent="0.25">
      <c r="A51" s="11"/>
      <c r="G51" s="12"/>
      <c r="I51" s="13" t="str">
        <f>IF($A51="","",(A51+IF((E51="Emergency"),1,IF((E51="High"),3,IF((E51="Normal"),7,14)))))</f>
        <v/>
      </c>
      <c r="J51" s="14" t="str">
        <f>IF($A51="","",IF((H51="Resolved"),"",(TODAY()-A51)))</f>
        <v/>
      </c>
    </row>
    <row r="52" spans="1:10" x14ac:dyDescent="0.25">
      <c r="A52" s="11"/>
      <c r="G52" s="12"/>
      <c r="I52" s="13" t="str">
        <f>IF($A52="","",(A52+IF((E52="Emergency"),1,IF((E52="High"),3,IF((E52="Normal"),7,14)))))</f>
        <v/>
      </c>
      <c r="J52" s="14" t="str">
        <f>IF($A52="","",IF((H52="Resolved"),"",(TODAY()-A52)))</f>
        <v/>
      </c>
    </row>
    <row r="53" spans="1:10" x14ac:dyDescent="0.25">
      <c r="A53" s="11"/>
      <c r="G53" s="12"/>
      <c r="I53" s="13" t="str">
        <f>IF($A53="","",(A53+IF((E53="Emergency"),1,IF((E53="High"),3,IF((E53="Normal"),7,14)))))</f>
        <v/>
      </c>
      <c r="J53" s="14" t="str">
        <f>IF($A53="","",IF((H53="Resolved"),"",(TODAY()-A53)))</f>
        <v/>
      </c>
    </row>
    <row r="54" spans="1:10" x14ac:dyDescent="0.25">
      <c r="A54" s="11"/>
      <c r="G54" s="12"/>
      <c r="I54" s="13" t="str">
        <f>IF($A54="","",(A54+IF((E54="Emergency"),1,IF((E54="High"),3,IF((E54="Normal"),7,14)))))</f>
        <v/>
      </c>
      <c r="J54" s="14" t="str">
        <f>IF($A54="","",IF((H54="Resolved"),"",(TODAY()-A54)))</f>
        <v/>
      </c>
    </row>
    <row r="55" spans="1:10" x14ac:dyDescent="0.25">
      <c r="A55" s="11"/>
      <c r="G55" s="12"/>
      <c r="I55" s="13" t="str">
        <f>IF($A55="","",(A55+IF((E55="Emergency"),1,IF((E55="High"),3,IF((E55="Normal"),7,14)))))</f>
        <v/>
      </c>
      <c r="J55" s="14" t="str">
        <f>IF($A55="","",IF((H55="Resolved"),"",(TODAY()-A55)))</f>
        <v/>
      </c>
    </row>
    <row r="56" spans="1:10" x14ac:dyDescent="0.25">
      <c r="A56" s="11"/>
      <c r="G56" s="12"/>
      <c r="I56" s="13" t="str">
        <f>IF($A56="","",(A56+IF((E56="Emergency"),1,IF((E56="High"),3,IF((E56="Normal"),7,14)))))</f>
        <v/>
      </c>
      <c r="J56" s="14" t="str">
        <f>IF($A56="","",IF((H56="Resolved"),"",(TODAY()-A56)))</f>
        <v/>
      </c>
    </row>
    <row r="57" spans="1:10" x14ac:dyDescent="0.25">
      <c r="A57" s="11"/>
      <c r="G57" s="12"/>
      <c r="I57" s="13" t="str">
        <f>IF($A57="","",(A57+IF((E57="Emergency"),1,IF((E57="High"),3,IF((E57="Normal"),7,14)))))</f>
        <v/>
      </c>
      <c r="J57" s="14" t="str">
        <f>IF($A57="","",IF((H57="Resolved"),"",(TODAY()-A57)))</f>
        <v/>
      </c>
    </row>
    <row r="58" spans="1:10" x14ac:dyDescent="0.25">
      <c r="A58" s="11"/>
      <c r="G58" s="12"/>
      <c r="I58" s="13" t="str">
        <f>IF($A58="","",(A58+IF((E58="Emergency"),1,IF((E58="High"),3,IF((E58="Normal"),7,14)))))</f>
        <v/>
      </c>
      <c r="J58" s="14" t="str">
        <f>IF($A58="","",IF((H58="Resolved"),"",(TODAY()-A58)))</f>
        <v/>
      </c>
    </row>
    <row r="59" spans="1:10" x14ac:dyDescent="0.25">
      <c r="A59" s="11"/>
      <c r="G59" s="12"/>
      <c r="I59" s="13" t="str">
        <f>IF($A59="","",(A59+IF((E59="Emergency"),1,IF((E59="High"),3,IF((E59="Normal"),7,14)))))</f>
        <v/>
      </c>
      <c r="J59" s="14" t="str">
        <f>IF($A59="","",IF((H59="Resolved"),"",(TODAY()-A59)))</f>
        <v/>
      </c>
    </row>
    <row r="60" spans="1:10" x14ac:dyDescent="0.25">
      <c r="A60" s="11"/>
      <c r="G60" s="12"/>
      <c r="I60" s="13" t="str">
        <f>IF($A60="","",(A60+IF((E60="Emergency"),1,IF((E60="High"),3,IF((E60="Normal"),7,14)))))</f>
        <v/>
      </c>
      <c r="J60" s="14" t="str">
        <f>IF($A60="","",IF((H60="Resolved"),"",(TODAY()-A60)))</f>
        <v/>
      </c>
    </row>
    <row r="61" spans="1:10" x14ac:dyDescent="0.25">
      <c r="A61" s="11"/>
      <c r="G61" s="12"/>
      <c r="I61" s="13" t="str">
        <f>IF($A61="","",(A61+IF((E61="Emergency"),1,IF((E61="High"),3,IF((E61="Normal"),7,14)))))</f>
        <v/>
      </c>
      <c r="J61" s="14" t="str">
        <f>IF($A61="","",IF((H61="Resolved"),"",(TODAY()-A61)))</f>
        <v/>
      </c>
    </row>
    <row r="62" spans="1:10" x14ac:dyDescent="0.25">
      <c r="A62" s="11"/>
      <c r="G62" s="12"/>
      <c r="I62" s="13" t="str">
        <f>IF($A62="","",(A62+IF((E62="Emergency"),1,IF((E62="High"),3,IF((E62="Normal"),7,14)))))</f>
        <v/>
      </c>
      <c r="J62" s="14" t="str">
        <f>IF($A62="","",IF((H62="Resolved"),"",(TODAY()-A62)))</f>
        <v/>
      </c>
    </row>
    <row r="63" spans="1:10" x14ac:dyDescent="0.25">
      <c r="A63" s="11"/>
      <c r="G63" s="12"/>
      <c r="I63" s="13" t="str">
        <f>IF($A63="","",(A63+IF((E63="Emergency"),1,IF((E63="High"),3,IF((E63="Normal"),7,14)))))</f>
        <v/>
      </c>
      <c r="J63" s="14" t="str">
        <f>IF($A63="","",IF((H63="Resolved"),"",(TODAY()-A63)))</f>
        <v/>
      </c>
    </row>
    <row r="64" spans="1:10" x14ac:dyDescent="0.25">
      <c r="A64" s="11"/>
      <c r="G64" s="12"/>
      <c r="I64" s="13" t="str">
        <f>IF($A64="","",(A64+IF((E64="Emergency"),1,IF((E64="High"),3,IF((E64="Normal"),7,14)))))</f>
        <v/>
      </c>
      <c r="J64" s="14" t="str">
        <f>IF($A64="","",IF((H64="Resolved"),"",(TODAY()-A64)))</f>
        <v/>
      </c>
    </row>
    <row r="65" spans="1:10" x14ac:dyDescent="0.25">
      <c r="A65" s="11"/>
      <c r="G65" s="12"/>
      <c r="I65" s="13" t="str">
        <f>IF($A65="","",(A65+IF((E65="Emergency"),1,IF((E65="High"),3,IF((E65="Normal"),7,14)))))</f>
        <v/>
      </c>
      <c r="J65" s="14" t="str">
        <f>IF($A65="","",IF((H65="Resolved"),"",(TODAY()-A65)))</f>
        <v/>
      </c>
    </row>
    <row r="66" spans="1:10" x14ac:dyDescent="0.25">
      <c r="A66" s="11"/>
      <c r="G66" s="12"/>
      <c r="I66" s="13" t="str">
        <f>IF($A66="","",(A66+IF((E66="Emergency"),1,IF((E66="High"),3,IF((E66="Normal"),7,14)))))</f>
        <v/>
      </c>
      <c r="J66" s="14" t="str">
        <f>IF($A66="","",IF((H66="Resolved"),"",(TODAY()-A66)))</f>
        <v/>
      </c>
    </row>
    <row r="67" spans="1:10" x14ac:dyDescent="0.25">
      <c r="A67" s="11"/>
      <c r="G67" s="12"/>
      <c r="I67" s="13" t="str">
        <f>IF($A67="","",(A67+IF((E67="Emergency"),1,IF((E67="High"),3,IF((E67="Normal"),7,14)))))</f>
        <v/>
      </c>
      <c r="J67" s="14" t="str">
        <f>IF($A67="","",IF((H67="Resolved"),"",(TODAY()-A67)))</f>
        <v/>
      </c>
    </row>
    <row r="68" spans="1:10" x14ac:dyDescent="0.25">
      <c r="A68" s="11"/>
      <c r="G68" s="12"/>
      <c r="I68" s="13" t="str">
        <f>IF($A68="","",(A68+IF((E68="Emergency"),1,IF((E68="High"),3,IF((E68="Normal"),7,14)))))</f>
        <v/>
      </c>
      <c r="J68" s="14" t="str">
        <f>IF($A68="","",IF((H68="Resolved"),"",(TODAY()-A68)))</f>
        <v/>
      </c>
    </row>
    <row r="69" spans="1:10" x14ac:dyDescent="0.25">
      <c r="A69" s="11"/>
      <c r="G69" s="12"/>
      <c r="I69" s="13" t="str">
        <f>IF($A69="","",(A69+IF((E69="Emergency"),1,IF((E69="High"),3,IF((E69="Normal"),7,14)))))</f>
        <v/>
      </c>
      <c r="J69" s="14" t="str">
        <f>IF($A69="","",IF((H69="Resolved"),"",(TODAY()-A69)))</f>
        <v/>
      </c>
    </row>
    <row r="70" spans="1:10" x14ac:dyDescent="0.25">
      <c r="A70" s="11"/>
      <c r="G70" s="12"/>
      <c r="I70" s="13" t="str">
        <f>IF($A70="","",(A70+IF((E70="Emergency"),1,IF((E70="High"),3,IF((E70="Normal"),7,14)))))</f>
        <v/>
      </c>
      <c r="J70" s="14" t="str">
        <f>IF($A70="","",IF((H70="Resolved"),"",(TODAY()-A70)))</f>
        <v/>
      </c>
    </row>
    <row r="71" spans="1:10" x14ac:dyDescent="0.25">
      <c r="A71" s="11"/>
      <c r="G71" s="12"/>
      <c r="I71" s="13" t="str">
        <f>IF($A71="","",(A71+IF((E71="Emergency"),1,IF((E71="High"),3,IF((E71="Normal"),7,14)))))</f>
        <v/>
      </c>
      <c r="J71" s="14" t="str">
        <f>IF($A71="","",IF((H71="Resolved"),"",(TODAY()-A71)))</f>
        <v/>
      </c>
    </row>
    <row r="72" spans="1:10" x14ac:dyDescent="0.25">
      <c r="A72" s="11"/>
      <c r="G72" s="12"/>
      <c r="I72" s="13" t="str">
        <f>IF($A72="","",(A72+IF((E72="Emergency"),1,IF((E72="High"),3,IF((E72="Normal"),7,14)))))</f>
        <v/>
      </c>
      <c r="J72" s="14" t="str">
        <f>IF($A72="","",IF((H72="Resolved"),"",(TODAY()-A72)))</f>
        <v/>
      </c>
    </row>
    <row r="73" spans="1:10" x14ac:dyDescent="0.25">
      <c r="A73" s="11"/>
      <c r="G73" s="12"/>
      <c r="I73" s="13" t="str">
        <f>IF($A73="","",(A73+IF((E73="Emergency"),1,IF((E73="High"),3,IF((E73="Normal"),7,14)))))</f>
        <v/>
      </c>
      <c r="J73" s="14" t="str">
        <f>IF($A73="","",IF((H73="Resolved"),"",(TODAY()-A73)))</f>
        <v/>
      </c>
    </row>
    <row r="74" spans="1:10" x14ac:dyDescent="0.25">
      <c r="A74" s="11"/>
      <c r="G74" s="12"/>
      <c r="I74" s="13" t="str">
        <f>IF($A74="","",(A74+IF((E74="Emergency"),1,IF((E74="High"),3,IF((E74="Normal"),7,14)))))</f>
        <v/>
      </c>
      <c r="J74" s="14" t="str">
        <f>IF($A74="","",IF((H74="Resolved"),"",(TODAY()-A74)))</f>
        <v/>
      </c>
    </row>
    <row r="75" spans="1:10" x14ac:dyDescent="0.25">
      <c r="A75" s="11"/>
      <c r="G75" s="12"/>
      <c r="I75" s="13" t="str">
        <f>IF($A75="","",(A75+IF((E75="Emergency"),1,IF((E75="High"),3,IF((E75="Normal"),7,14)))))</f>
        <v/>
      </c>
      <c r="J75" s="14" t="str">
        <f>IF($A75="","",IF((H75="Resolved"),"",(TODAY()-A75)))</f>
        <v/>
      </c>
    </row>
    <row r="76" spans="1:10" x14ac:dyDescent="0.25">
      <c r="A76" s="11"/>
      <c r="G76" s="12"/>
      <c r="I76" s="13" t="str">
        <f>IF($A76="","",(A76+IF((E76="Emergency"),1,IF((E76="High"),3,IF((E76="Normal"),7,14)))))</f>
        <v/>
      </c>
      <c r="J76" s="14" t="str">
        <f>IF($A76="","",IF((H76="Resolved"),"",(TODAY()-A76)))</f>
        <v/>
      </c>
    </row>
    <row r="77" spans="1:10" x14ac:dyDescent="0.25">
      <c r="A77" s="11"/>
      <c r="G77" s="12"/>
      <c r="I77" s="13" t="str">
        <f>IF($A77="","",(A77+IF((E77="Emergency"),1,IF((E77="High"),3,IF((E77="Normal"),7,14)))))</f>
        <v/>
      </c>
      <c r="J77" s="14" t="str">
        <f>IF($A77="","",IF((H77="Resolved"),"",(TODAY()-A77)))</f>
        <v/>
      </c>
    </row>
    <row r="78" spans="1:10" x14ac:dyDescent="0.25">
      <c r="A78" s="11"/>
      <c r="G78" s="12"/>
      <c r="I78" s="13" t="str">
        <f>IF($A78="","",(A78+IF((E78="Emergency"),1,IF((E78="High"),3,IF((E78="Normal"),7,14)))))</f>
        <v/>
      </c>
      <c r="J78" s="14" t="str">
        <f>IF($A78="","",IF((H78="Resolved"),"",(TODAY()-A78)))</f>
        <v/>
      </c>
    </row>
    <row r="79" spans="1:10" x14ac:dyDescent="0.25">
      <c r="A79" s="11"/>
      <c r="G79" s="12"/>
      <c r="I79" s="13" t="str">
        <f>IF($A79="","",(A79+IF((E79="Emergency"),1,IF((E79="High"),3,IF((E79="Normal"),7,14)))))</f>
        <v/>
      </c>
      <c r="J79" s="14" t="str">
        <f>IF($A79="","",IF((H79="Resolved"),"",(TODAY()-A79)))</f>
        <v/>
      </c>
    </row>
    <row r="80" spans="1:10" x14ac:dyDescent="0.25">
      <c r="A80" s="11"/>
      <c r="G80" s="12"/>
      <c r="I80" s="13" t="str">
        <f>IF($A80="","",(A80+IF((E80="Emergency"),1,IF((E80="High"),3,IF((E80="Normal"),7,14)))))</f>
        <v/>
      </c>
      <c r="J80" s="14" t="str">
        <f>IF($A80="","",IF((H80="Resolved"),"",(TODAY()-A80)))</f>
        <v/>
      </c>
    </row>
    <row r="81" spans="1:10" x14ac:dyDescent="0.25">
      <c r="A81" s="11"/>
      <c r="G81" s="12"/>
      <c r="I81" s="13" t="str">
        <f>IF($A81="","",(A81+IF((E81="Emergency"),1,IF((E81="High"),3,IF((E81="Normal"),7,14)))))</f>
        <v/>
      </c>
      <c r="J81" s="14" t="str">
        <f>IF($A81="","",IF((H81="Resolved"),"",(TODAY()-A81)))</f>
        <v/>
      </c>
    </row>
    <row r="82" spans="1:10" x14ac:dyDescent="0.25">
      <c r="A82" s="11"/>
      <c r="G82" s="12"/>
      <c r="I82" s="13" t="str">
        <f>IF($A82="","",(A82+IF((E82="Emergency"),1,IF((E82="High"),3,IF((E82="Normal"),7,14)))))</f>
        <v/>
      </c>
      <c r="J82" s="14" t="str">
        <f>IF($A82="","",IF((H82="Resolved"),"",(TODAY()-A82)))</f>
        <v/>
      </c>
    </row>
    <row r="83" spans="1:10" x14ac:dyDescent="0.25">
      <c r="A83" s="11"/>
      <c r="G83" s="12"/>
      <c r="I83" s="13" t="str">
        <f>IF($A83="","",(A83+IF((E83="Emergency"),1,IF((E83="High"),3,IF((E83="Normal"),7,14)))))</f>
        <v/>
      </c>
      <c r="J83" s="14" t="str">
        <f>IF($A83="","",IF((H83="Resolved"),"",(TODAY()-A83)))</f>
        <v/>
      </c>
    </row>
    <row r="84" spans="1:10" x14ac:dyDescent="0.25">
      <c r="A84" s="11"/>
      <c r="G84" s="12"/>
      <c r="I84" s="13" t="str">
        <f>IF($A84="","",(A84+IF((E84="Emergency"),1,IF((E84="High"),3,IF((E84="Normal"),7,14)))))</f>
        <v/>
      </c>
      <c r="J84" s="14" t="str">
        <f>IF($A84="","",IF((H84="Resolved"),"",(TODAY()-A84)))</f>
        <v/>
      </c>
    </row>
    <row r="85" spans="1:10" x14ac:dyDescent="0.25">
      <c r="A85" s="11"/>
      <c r="G85" s="12"/>
      <c r="I85" s="13" t="str">
        <f>IF($A85="","",(A85+IF((E85="Emergency"),1,IF((E85="High"),3,IF((E85="Normal"),7,14)))))</f>
        <v/>
      </c>
      <c r="J85" s="14" t="str">
        <f>IF($A85="","",IF((H85="Resolved"),"",(TODAY()-A85)))</f>
        <v/>
      </c>
    </row>
    <row r="86" spans="1:10" x14ac:dyDescent="0.25">
      <c r="A86" s="11"/>
      <c r="G86" s="12"/>
      <c r="I86" s="13" t="str">
        <f>IF($A86="","",(A86+IF((E86="Emergency"),1,IF((E86="High"),3,IF((E86="Normal"),7,14)))))</f>
        <v/>
      </c>
      <c r="J86" s="14" t="str">
        <f>IF($A86="","",IF((H86="Resolved"),"",(TODAY()-A86)))</f>
        <v/>
      </c>
    </row>
    <row r="87" spans="1:10" x14ac:dyDescent="0.25">
      <c r="A87" s="11"/>
      <c r="G87" s="12"/>
      <c r="I87" s="13" t="str">
        <f>IF($A87="","",(A87+IF((E87="Emergency"),1,IF((E87="High"),3,IF((E87="Normal"),7,14)))))</f>
        <v/>
      </c>
      <c r="J87" s="14" t="str">
        <f>IF($A87="","",IF((H87="Resolved"),"",(TODAY()-A87)))</f>
        <v/>
      </c>
    </row>
    <row r="88" spans="1:10" x14ac:dyDescent="0.25">
      <c r="A88" s="11"/>
      <c r="G88" s="12"/>
      <c r="I88" s="13" t="str">
        <f>IF($A88="","",(A88+IF((E88="Emergency"),1,IF((E88="High"),3,IF((E88="Normal"),7,14)))))</f>
        <v/>
      </c>
      <c r="J88" s="14" t="str">
        <f>IF($A88="","",IF((H88="Resolved"),"",(TODAY()-A88)))</f>
        <v/>
      </c>
    </row>
    <row r="89" spans="1:10" x14ac:dyDescent="0.25">
      <c r="A89" s="11"/>
      <c r="G89" s="12"/>
      <c r="I89" s="13" t="str">
        <f>IF($A89="","",(A89+IF((E89="Emergency"),1,IF((E89="High"),3,IF((E89="Normal"),7,14)))))</f>
        <v/>
      </c>
      <c r="J89" s="14" t="str">
        <f>IF($A89="","",IF((H89="Resolved"),"",(TODAY()-A89)))</f>
        <v/>
      </c>
    </row>
    <row r="90" spans="1:10" x14ac:dyDescent="0.25">
      <c r="A90" s="11"/>
      <c r="G90" s="12"/>
      <c r="I90" s="13" t="str">
        <f>IF($A90="","",(A90+IF((E90="Emergency"),1,IF((E90="High"),3,IF((E90="Normal"),7,14)))))</f>
        <v/>
      </c>
      <c r="J90" s="14" t="str">
        <f>IF($A90="","",IF((H90="Resolved"),"",(TODAY()-A90)))</f>
        <v/>
      </c>
    </row>
    <row r="91" spans="1:10" x14ac:dyDescent="0.25">
      <c r="A91" s="11"/>
      <c r="G91" s="12"/>
      <c r="I91" s="13" t="str">
        <f>IF($A91="","",(A91+IF((E91="Emergency"),1,IF((E91="High"),3,IF((E91="Normal"),7,14)))))</f>
        <v/>
      </c>
      <c r="J91" s="14" t="str">
        <f>IF($A91="","",IF((H91="Resolved"),"",(TODAY()-A91)))</f>
        <v/>
      </c>
    </row>
    <row r="92" spans="1:10" x14ac:dyDescent="0.25">
      <c r="A92" s="11"/>
      <c r="G92" s="12"/>
      <c r="I92" s="13" t="str">
        <f>IF($A92="","",(A92+IF((E92="Emergency"),1,IF((E92="High"),3,IF((E92="Normal"),7,14)))))</f>
        <v/>
      </c>
      <c r="J92" s="14" t="str">
        <f>IF($A92="","",IF((H92="Resolved"),"",(TODAY()-A92)))</f>
        <v/>
      </c>
    </row>
    <row r="93" spans="1:10" x14ac:dyDescent="0.25">
      <c r="A93" s="11"/>
      <c r="G93" s="12"/>
      <c r="I93" s="13" t="str">
        <f>IF($A93="","",(A93+IF((E93="Emergency"),1,IF((E93="High"),3,IF((E93="Normal"),7,14)))))</f>
        <v/>
      </c>
      <c r="J93" s="14" t="str">
        <f>IF($A93="","",IF((H93="Resolved"),"",(TODAY()-A93)))</f>
        <v/>
      </c>
    </row>
    <row r="94" spans="1:10" x14ac:dyDescent="0.25">
      <c r="A94" s="11"/>
      <c r="G94" s="12"/>
      <c r="I94" s="13" t="str">
        <f>IF($A94="","",(A94+IF((E94="Emergency"),1,IF((E94="High"),3,IF((E94="Normal"),7,14)))))</f>
        <v/>
      </c>
      <c r="J94" s="14" t="str">
        <f>IF($A94="","",IF((H94="Resolved"),"",(TODAY()-A94)))</f>
        <v/>
      </c>
    </row>
    <row r="95" spans="1:10" x14ac:dyDescent="0.25">
      <c r="A95" s="11"/>
      <c r="G95" s="12"/>
      <c r="I95" s="13" t="str">
        <f>IF($A95="","",(A95+IF((E95="Emergency"),1,IF((E95="High"),3,IF((E95="Normal"),7,14)))))</f>
        <v/>
      </c>
      <c r="J95" s="14" t="str">
        <f>IF($A95="","",IF((H95="Resolved"),"",(TODAY()-A95)))</f>
        <v/>
      </c>
    </row>
    <row r="96" spans="1:10" x14ac:dyDescent="0.25">
      <c r="A96" s="11"/>
      <c r="G96" s="12"/>
      <c r="I96" s="13" t="str">
        <f>IF($A96="","",(A96+IF((E96="Emergency"),1,IF((E96="High"),3,IF((E96="Normal"),7,14)))))</f>
        <v/>
      </c>
      <c r="J96" s="14" t="str">
        <f>IF($A96="","",IF((H96="Resolved"),"",(TODAY()-A96)))</f>
        <v/>
      </c>
    </row>
    <row r="97" spans="1:10" x14ac:dyDescent="0.25">
      <c r="A97" s="11"/>
      <c r="G97" s="12"/>
      <c r="I97" s="13" t="str">
        <f>IF($A97="","",(A97+IF((E97="Emergency"),1,IF((E97="High"),3,IF((E97="Normal"),7,14)))))</f>
        <v/>
      </c>
      <c r="J97" s="14" t="str">
        <f>IF($A97="","",IF((H97="Resolved"),"",(TODAY()-A97)))</f>
        <v/>
      </c>
    </row>
    <row r="98" spans="1:10" x14ac:dyDescent="0.25">
      <c r="A98" s="11"/>
      <c r="G98" s="12"/>
      <c r="I98" s="13" t="str">
        <f>IF($A98="","",(A98+IF((E98="Emergency"),1,IF((E98="High"),3,IF((E98="Normal"),7,14)))))</f>
        <v/>
      </c>
      <c r="J98" s="14" t="str">
        <f>IF($A98="","",IF((H98="Resolved"),"",(TODAY()-A98)))</f>
        <v/>
      </c>
    </row>
    <row r="99" spans="1:10" x14ac:dyDescent="0.25">
      <c r="A99" s="11"/>
      <c r="G99" s="12"/>
      <c r="I99" s="13" t="str">
        <f>IF($A99="","",(A99+IF((E99="Emergency"),1,IF((E99="High"),3,IF((E99="Normal"),7,14)))))</f>
        <v/>
      </c>
      <c r="J99" s="14" t="str">
        <f>IF($A99="","",IF((H99="Resolved"),"",(TODAY()-A99)))</f>
        <v/>
      </c>
    </row>
    <row r="100" spans="1:10" x14ac:dyDescent="0.25">
      <c r="A100" s="11"/>
      <c r="G100" s="12"/>
      <c r="I100" s="13" t="str">
        <f>IF($A100="","",(A100+IF((E100="Emergency"),1,IF((E100="High"),3,IF((E100="Normal"),7,14)))))</f>
        <v/>
      </c>
      <c r="J100" s="14" t="str">
        <f>IF($A100="","",IF((H100="Resolved"),"",(TODAY()-A100)))</f>
        <v/>
      </c>
    </row>
    <row r="101" spans="1:10" x14ac:dyDescent="0.25">
      <c r="A101" s="11"/>
      <c r="G101" s="12"/>
      <c r="I101" s="13" t="str">
        <f>IF($A101="","",(A101+IF((E101="Emergency"),1,IF((E101="High"),3,IF((E101="Normal"),7,14)))))</f>
        <v/>
      </c>
      <c r="J101" s="14" t="str">
        <f>IF($A101="","",IF((H101="Resolved"),"",(TODAY()-A101)))</f>
        <v/>
      </c>
    </row>
    <row r="102" spans="1:10" x14ac:dyDescent="0.25">
      <c r="A102" s="11"/>
      <c r="G102" s="12"/>
      <c r="I102" s="13" t="str">
        <f>IF($A102="","",(A102+IF((E102="Emergency"),1,IF((E102="High"),3,IF((E102="Normal"),7,14)))))</f>
        <v/>
      </c>
      <c r="J102" s="14" t="str">
        <f>IF($A102="","",IF((H102="Resolved"),"",(TODAY()-A102)))</f>
        <v/>
      </c>
    </row>
    <row r="103" spans="1:10" x14ac:dyDescent="0.25">
      <c r="A103" s="11"/>
      <c r="G103" s="12"/>
      <c r="I103" s="13" t="str">
        <f>IF($A103="","",(A103+IF((E103="Emergency"),1,IF((E103="High"),3,IF((E103="Normal"),7,14)))))</f>
        <v/>
      </c>
      <c r="J103" s="14" t="str">
        <f>IF($A103="","",IF((H103="Resolved"),"",(TODAY()-A103)))</f>
        <v/>
      </c>
    </row>
    <row r="104" spans="1:10" x14ac:dyDescent="0.25">
      <c r="A104" s="11"/>
      <c r="G104" s="12"/>
      <c r="I104" s="13" t="str">
        <f>IF($A104="","",(A104+IF((E104="Emergency"),1,IF((E104="High"),3,IF((E104="Normal"),7,14)))))</f>
        <v/>
      </c>
      <c r="J104" s="14" t="str">
        <f>IF($A104="","",IF((H104="Resolved"),"",(TODAY()-A104)))</f>
        <v/>
      </c>
    </row>
    <row r="105" spans="1:10" x14ac:dyDescent="0.25">
      <c r="A105" s="11"/>
      <c r="G105" s="12"/>
      <c r="I105" s="13" t="str">
        <f>IF($A105="","",(A105+IF((E105="Emergency"),1,IF((E105="High"),3,IF((E105="Normal"),7,14)))))</f>
        <v/>
      </c>
      <c r="J105" s="14" t="str">
        <f>IF($A105="","",IF((H105="Resolved"),"",(TODAY()-A105)))</f>
        <v/>
      </c>
    </row>
    <row r="106" spans="1:10" x14ac:dyDescent="0.25">
      <c r="A106" s="11"/>
      <c r="G106" s="12"/>
      <c r="I106" s="13" t="str">
        <f>IF($A106="","",(A106+IF((E106="Emergency"),1,IF((E106="High"),3,IF((E106="Normal"),7,14)))))</f>
        <v/>
      </c>
      <c r="J106" s="14" t="str">
        <f>IF($A106="","",IF((H106="Resolved"),"",(TODAY()-A106)))</f>
        <v/>
      </c>
    </row>
    <row r="107" spans="1:10" x14ac:dyDescent="0.25">
      <c r="A107" s="11"/>
      <c r="G107" s="12"/>
      <c r="I107" s="13" t="str">
        <f>IF($A107="","",(A107+IF((E107="Emergency"),1,IF((E107="High"),3,IF((E107="Normal"),7,14)))))</f>
        <v/>
      </c>
      <c r="J107" s="14" t="str">
        <f>IF($A107="","",IF((H107="Resolved"),"",(TODAY()-A107)))</f>
        <v/>
      </c>
    </row>
    <row r="108" spans="1:10" x14ac:dyDescent="0.25">
      <c r="A108" s="11"/>
      <c r="G108" s="12"/>
      <c r="I108" s="13" t="str">
        <f>IF($A108="","",(A108+IF((E108="Emergency"),1,IF((E108="High"),3,IF((E108="Normal"),7,14)))))</f>
        <v/>
      </c>
      <c r="J108" s="14" t="str">
        <f>IF($A108="","",IF((H108="Resolved"),"",(TODAY()-A108)))</f>
        <v/>
      </c>
    </row>
    <row r="109" spans="1:10" x14ac:dyDescent="0.25">
      <c r="A109" s="11"/>
      <c r="G109" s="12"/>
      <c r="I109" s="13" t="str">
        <f>IF($A109="","",(A109+IF((E109="Emergency"),1,IF((E109="High"),3,IF((E109="Normal"),7,14)))))</f>
        <v/>
      </c>
      <c r="J109" s="14" t="str">
        <f>IF($A109="","",IF((H109="Resolved"),"",(TODAY()-A109)))</f>
        <v/>
      </c>
    </row>
    <row r="110" spans="1:10" x14ac:dyDescent="0.25">
      <c r="A110" s="11"/>
      <c r="G110" s="12"/>
      <c r="I110" s="13" t="str">
        <f>IF($A110="","",(A110+IF((E110="Emergency"),1,IF((E110="High"),3,IF((E110="Normal"),7,14)))))</f>
        <v/>
      </c>
      <c r="J110" s="14" t="str">
        <f>IF($A110="","",IF((H110="Resolved"),"",(TODAY()-A110)))</f>
        <v/>
      </c>
    </row>
    <row r="111" spans="1:10" x14ac:dyDescent="0.25">
      <c r="A111" s="11"/>
      <c r="G111" s="12"/>
      <c r="I111" s="13" t="str">
        <f>IF($A111="","",(A111+IF((E111="Emergency"),1,IF((E111="High"),3,IF((E111="Normal"),7,14)))))</f>
        <v/>
      </c>
      <c r="J111" s="14" t="str">
        <f>IF($A111="","",IF((H111="Resolved"),"",(TODAY()-A111)))</f>
        <v/>
      </c>
    </row>
    <row r="112" spans="1:10" x14ac:dyDescent="0.25">
      <c r="A112" s="11"/>
      <c r="G112" s="12"/>
      <c r="I112" s="13" t="str">
        <f>IF($A112="","",(A112+IF((E112="Emergency"),1,IF((E112="High"),3,IF((E112="Normal"),7,14)))))</f>
        <v/>
      </c>
      <c r="J112" s="14" t="str">
        <f>IF($A112="","",IF((H112="Resolved"),"",(TODAY()-A112)))</f>
        <v/>
      </c>
    </row>
    <row r="113" spans="1:10" x14ac:dyDescent="0.25">
      <c r="A113" s="11"/>
      <c r="G113" s="12"/>
      <c r="I113" s="13" t="str">
        <f>IF($A113="","",(A113+IF((E113="Emergency"),1,IF((E113="High"),3,IF((E113="Normal"),7,14)))))</f>
        <v/>
      </c>
      <c r="J113" s="14" t="str">
        <f>IF($A113="","",IF((H113="Resolved"),"",(TODAY()-A113)))</f>
        <v/>
      </c>
    </row>
    <row r="114" spans="1:10" x14ac:dyDescent="0.25">
      <c r="A114" s="11"/>
      <c r="G114" s="12"/>
      <c r="I114" s="13" t="str">
        <f>IF($A114="","",(A114+IF((E114="Emergency"),1,IF((E114="High"),3,IF((E114="Normal"),7,14)))))</f>
        <v/>
      </c>
      <c r="J114" s="14" t="str">
        <f>IF($A114="","",IF((H114="Resolved"),"",(TODAY()-A114)))</f>
        <v/>
      </c>
    </row>
    <row r="115" spans="1:10" x14ac:dyDescent="0.25">
      <c r="A115" s="11"/>
      <c r="G115" s="12"/>
      <c r="I115" s="13" t="str">
        <f>IF($A115="","",(A115+IF((E115="Emergency"),1,IF((E115="High"),3,IF((E115="Normal"),7,14)))))</f>
        <v/>
      </c>
      <c r="J115" s="14" t="str">
        <f>IF($A115="","",IF((H115="Resolved"),"",(TODAY()-A115)))</f>
        <v/>
      </c>
    </row>
    <row r="116" spans="1:10" x14ac:dyDescent="0.25">
      <c r="A116" s="11"/>
      <c r="G116" s="12"/>
      <c r="I116" s="13" t="str">
        <f>IF($A116="","",(A116+IF((E116="Emergency"),1,IF((E116="High"),3,IF((E116="Normal"),7,14)))))</f>
        <v/>
      </c>
      <c r="J116" s="14" t="str">
        <f>IF($A116="","",IF((H116="Resolved"),"",(TODAY()-A116)))</f>
        <v/>
      </c>
    </row>
    <row r="117" spans="1:10" x14ac:dyDescent="0.25">
      <c r="A117" s="11"/>
      <c r="G117" s="12"/>
      <c r="I117" s="13" t="str">
        <f>IF($A117="","",(A117+IF((E117="Emergency"),1,IF((E117="High"),3,IF((E117="Normal"),7,14)))))</f>
        <v/>
      </c>
      <c r="J117" s="14" t="str">
        <f>IF($A117="","",IF((H117="Resolved"),"",(TODAY()-A117)))</f>
        <v/>
      </c>
    </row>
    <row r="118" spans="1:10" x14ac:dyDescent="0.25">
      <c r="A118" s="11"/>
      <c r="G118" s="12"/>
      <c r="I118" s="13" t="str">
        <f>IF($A118="","",(A118+IF((E118="Emergency"),1,IF((E118="High"),3,IF((E118="Normal"),7,14)))))</f>
        <v/>
      </c>
      <c r="J118" s="14" t="str">
        <f>IF($A118="","",IF((H118="Resolved"),"",(TODAY()-A118)))</f>
        <v/>
      </c>
    </row>
    <row r="119" spans="1:10" x14ac:dyDescent="0.25">
      <c r="A119" s="11"/>
      <c r="G119" s="12"/>
      <c r="I119" s="13" t="str">
        <f>IF($A119="","",(A119+IF((E119="Emergency"),1,IF((E119="High"),3,IF((E119="Normal"),7,14)))))</f>
        <v/>
      </c>
      <c r="J119" s="14" t="str">
        <f>IF($A119="","",IF((H119="Resolved"),"",(TODAY()-A119)))</f>
        <v/>
      </c>
    </row>
    <row r="120" spans="1:10" x14ac:dyDescent="0.25">
      <c r="A120" s="11"/>
      <c r="G120" s="12"/>
      <c r="I120" s="13" t="str">
        <f>IF($A120="","",(A120+IF((E120="Emergency"),1,IF((E120="High"),3,IF((E120="Normal"),7,14)))))</f>
        <v/>
      </c>
      <c r="J120" s="14" t="str">
        <f>IF($A120="","",IF((H120="Resolved"),"",(TODAY()-A120)))</f>
        <v/>
      </c>
    </row>
    <row r="121" spans="1:10" x14ac:dyDescent="0.25">
      <c r="A121" s="11"/>
      <c r="G121" s="12"/>
      <c r="I121" s="13" t="str">
        <f>IF($A121="","",(A121+IF((E121="Emergency"),1,IF((E121="High"),3,IF((E121="Normal"),7,14)))))</f>
        <v/>
      </c>
      <c r="J121" s="14" t="str">
        <f>IF($A121="","",IF((H121="Resolved"),"",(TODAY()-A121)))</f>
        <v/>
      </c>
    </row>
    <row r="122" spans="1:10" x14ac:dyDescent="0.25">
      <c r="A122" s="11"/>
      <c r="G122" s="12"/>
      <c r="I122" s="13" t="str">
        <f>IF($A122="","",(A122+IF((E122="Emergency"),1,IF((E122="High"),3,IF((E122="Normal"),7,14)))))</f>
        <v/>
      </c>
      <c r="J122" s="14" t="str">
        <f>IF($A122="","",IF((H122="Resolved"),"",(TODAY()-A122)))</f>
        <v/>
      </c>
    </row>
    <row r="123" spans="1:10" x14ac:dyDescent="0.25">
      <c r="A123" s="11"/>
      <c r="G123" s="12"/>
      <c r="I123" s="13" t="str">
        <f>IF($A123="","",(A123+IF((E123="Emergency"),1,IF((E123="High"),3,IF((E123="Normal"),7,14)))))</f>
        <v/>
      </c>
      <c r="J123" s="14" t="str">
        <f>IF($A123="","",IF((H123="Resolved"),"",(TODAY()-A123)))</f>
        <v/>
      </c>
    </row>
    <row r="124" spans="1:10" x14ac:dyDescent="0.25">
      <c r="A124" s="11"/>
      <c r="G124" s="12"/>
      <c r="I124" s="13" t="str">
        <f>IF($A124="","",(A124+IF((E124="Emergency"),1,IF((E124="High"),3,IF((E124="Normal"),7,14)))))</f>
        <v/>
      </c>
      <c r="J124" s="14" t="str">
        <f>IF($A124="","",IF((H124="Resolved"),"",(TODAY()-A124)))</f>
        <v/>
      </c>
    </row>
    <row r="125" spans="1:10" x14ac:dyDescent="0.25">
      <c r="A125" s="11"/>
      <c r="G125" s="12"/>
      <c r="I125" s="13" t="str">
        <f>IF($A125="","",(A125+IF((E125="Emergency"),1,IF((E125="High"),3,IF((E125="Normal"),7,14)))))</f>
        <v/>
      </c>
      <c r="J125" s="14" t="str">
        <f>IF($A125="","",IF((H125="Resolved"),"",(TODAY()-A125)))</f>
        <v/>
      </c>
    </row>
    <row r="126" spans="1:10" x14ac:dyDescent="0.25">
      <c r="A126" s="11"/>
      <c r="G126" s="12"/>
      <c r="I126" s="13" t="str">
        <f>IF($A126="","",(A126+IF((E126="Emergency"),1,IF((E126="High"),3,IF((E126="Normal"),7,14)))))</f>
        <v/>
      </c>
      <c r="J126" s="14" t="str">
        <f>IF($A126="","",IF((H126="Resolved"),"",(TODAY()-A126)))</f>
        <v/>
      </c>
    </row>
    <row r="127" spans="1:10" x14ac:dyDescent="0.25">
      <c r="A127" s="11"/>
      <c r="G127" s="12"/>
      <c r="I127" s="13" t="str">
        <f>IF($A127="","",(A127+IF((E127="Emergency"),1,IF((E127="High"),3,IF((E127="Normal"),7,14)))))</f>
        <v/>
      </c>
      <c r="J127" s="14" t="str">
        <f>IF($A127="","",IF((H127="Resolved"),"",(TODAY()-A127)))</f>
        <v/>
      </c>
    </row>
    <row r="128" spans="1:10" x14ac:dyDescent="0.25">
      <c r="A128" s="11"/>
      <c r="G128" s="12"/>
      <c r="I128" s="13" t="str">
        <f>IF($A128="","",(A128+IF((E128="Emergency"),1,IF((E128="High"),3,IF((E128="Normal"),7,14)))))</f>
        <v/>
      </c>
      <c r="J128" s="14" t="str">
        <f>IF($A128="","",IF((H128="Resolved"),"",(TODAY()-A128)))</f>
        <v/>
      </c>
    </row>
    <row r="129" spans="1:10" x14ac:dyDescent="0.25">
      <c r="A129" s="11"/>
      <c r="G129" s="12"/>
      <c r="I129" s="13" t="str">
        <f>IF($A129="","",(A129+IF((E129="Emergency"),1,IF((E129="High"),3,IF((E129="Normal"),7,14)))))</f>
        <v/>
      </c>
      <c r="J129" s="14" t="str">
        <f>IF($A129="","",IF((H129="Resolved"),"",(TODAY()-A129)))</f>
        <v/>
      </c>
    </row>
    <row r="130" spans="1:10" x14ac:dyDescent="0.25">
      <c r="A130" s="11"/>
      <c r="G130" s="12"/>
      <c r="I130" s="13" t="str">
        <f>IF($A130="","",(A130+IF((E130="Emergency"),1,IF((E130="High"),3,IF((E130="Normal"),7,14)))))</f>
        <v/>
      </c>
      <c r="J130" s="14" t="str">
        <f>IF($A130="","",IF((H130="Resolved"),"",(TODAY()-A130)))</f>
        <v/>
      </c>
    </row>
    <row r="131" spans="1:10" x14ac:dyDescent="0.25">
      <c r="A131" s="11"/>
      <c r="G131" s="12"/>
      <c r="I131" s="13" t="str">
        <f>IF($A131="","",(A131+IF((E131="Emergency"),1,IF((E131="High"),3,IF((E131="Normal"),7,14)))))</f>
        <v/>
      </c>
      <c r="J131" s="14" t="str">
        <f>IF($A131="","",IF((H131="Resolved"),"",(TODAY()-A131)))</f>
        <v/>
      </c>
    </row>
    <row r="132" spans="1:10" x14ac:dyDescent="0.25">
      <c r="A132" s="11"/>
      <c r="G132" s="12"/>
      <c r="I132" s="13" t="str">
        <f>IF($A132="","",(A132+IF((E132="Emergency"),1,IF((E132="High"),3,IF((E132="Normal"),7,14)))))</f>
        <v/>
      </c>
      <c r="J132" s="14" t="str">
        <f>IF($A132="","",IF((H132="Resolved"),"",(TODAY()-A132)))</f>
        <v/>
      </c>
    </row>
    <row r="133" spans="1:10" x14ac:dyDescent="0.25">
      <c r="A133" s="11"/>
      <c r="G133" s="12"/>
      <c r="I133" s="13" t="str">
        <f>IF($A133="","",(A133+IF((E133="Emergency"),1,IF((E133="High"),3,IF((E133="Normal"),7,14)))))</f>
        <v/>
      </c>
      <c r="J133" s="14" t="str">
        <f>IF($A133="","",IF((H133="Resolved"),"",(TODAY()-A133)))</f>
        <v/>
      </c>
    </row>
    <row r="134" spans="1:10" x14ac:dyDescent="0.25">
      <c r="A134" s="11"/>
      <c r="G134" s="12"/>
      <c r="I134" s="13" t="str">
        <f>IF($A134="","",(A134+IF((E134="Emergency"),1,IF((E134="High"),3,IF((E134="Normal"),7,14)))))</f>
        <v/>
      </c>
      <c r="J134" s="14" t="str">
        <f>IF($A134="","",IF((H134="Resolved"),"",(TODAY()-A134)))</f>
        <v/>
      </c>
    </row>
    <row r="135" spans="1:10" x14ac:dyDescent="0.25">
      <c r="A135" s="11"/>
      <c r="G135" s="12"/>
      <c r="I135" s="13" t="str">
        <f>IF($A135="","",(A135+IF((E135="Emergency"),1,IF((E135="High"),3,IF((E135="Normal"),7,14)))))</f>
        <v/>
      </c>
      <c r="J135" s="14" t="str">
        <f>IF($A135="","",IF((H135="Resolved"),"",(TODAY()-A135)))</f>
        <v/>
      </c>
    </row>
    <row r="136" spans="1:10" x14ac:dyDescent="0.25">
      <c r="A136" s="11"/>
      <c r="G136" s="12"/>
      <c r="I136" s="13" t="str">
        <f>IF($A136="","",(A136+IF((E136="Emergency"),1,IF((E136="High"),3,IF((E136="Normal"),7,14)))))</f>
        <v/>
      </c>
      <c r="J136" s="14" t="str">
        <f>IF($A136="","",IF((H136="Resolved"),"",(TODAY()-A136)))</f>
        <v/>
      </c>
    </row>
    <row r="137" spans="1:10" x14ac:dyDescent="0.25">
      <c r="A137" s="11"/>
      <c r="G137" s="12"/>
      <c r="I137" s="13" t="str">
        <f>IF($A137="","",(A137+IF((E137="Emergency"),1,IF((E137="High"),3,IF((E137="Normal"),7,14)))))</f>
        <v/>
      </c>
      <c r="J137" s="14" t="str">
        <f>IF($A137="","",IF((H137="Resolved"),"",(TODAY()-A137)))</f>
        <v/>
      </c>
    </row>
    <row r="138" spans="1:10" x14ac:dyDescent="0.25">
      <c r="A138" s="11"/>
      <c r="G138" s="12"/>
      <c r="I138" s="13" t="str">
        <f>IF($A138="","",(A138+IF((E138="Emergency"),1,IF((E138="High"),3,IF((E138="Normal"),7,14)))))</f>
        <v/>
      </c>
      <c r="J138" s="14" t="str">
        <f>IF($A138="","",IF((H138="Resolved"),"",(TODAY()-A138)))</f>
        <v/>
      </c>
    </row>
    <row r="139" spans="1:10" x14ac:dyDescent="0.25">
      <c r="A139" s="11"/>
      <c r="G139" s="12"/>
      <c r="I139" s="13" t="str">
        <f>IF($A139="","",(A139+IF((E139="Emergency"),1,IF((E139="High"),3,IF((E139="Normal"),7,14)))))</f>
        <v/>
      </c>
      <c r="J139" s="14" t="str">
        <f>IF($A139="","",IF((H139="Resolved"),"",(TODAY()-A139)))</f>
        <v/>
      </c>
    </row>
    <row r="140" spans="1:10" x14ac:dyDescent="0.25">
      <c r="A140" s="11"/>
      <c r="G140" s="12"/>
      <c r="I140" s="13" t="str">
        <f>IF($A140="","",(A140+IF((E140="Emergency"),1,IF((E140="High"),3,IF((E140="Normal"),7,14)))))</f>
        <v/>
      </c>
      <c r="J140" s="14" t="str">
        <f>IF($A140="","",IF((H140="Resolved"),"",(TODAY()-A140)))</f>
        <v/>
      </c>
    </row>
    <row r="141" spans="1:10" x14ac:dyDescent="0.25">
      <c r="A141" s="11"/>
      <c r="G141" s="12"/>
      <c r="I141" s="13" t="str">
        <f>IF($A141="","",(A141+IF((E141="Emergency"),1,IF((E141="High"),3,IF((E141="Normal"),7,14)))))</f>
        <v/>
      </c>
      <c r="J141" s="14" t="str">
        <f>IF($A141="","",IF((H141="Resolved"),"",(TODAY()-A141)))</f>
        <v/>
      </c>
    </row>
    <row r="142" spans="1:10" x14ac:dyDescent="0.25">
      <c r="A142" s="11"/>
      <c r="G142" s="12"/>
      <c r="I142" s="13" t="str">
        <f>IF($A142="","",(A142+IF((E142="Emergency"),1,IF((E142="High"),3,IF((E142="Normal"),7,14)))))</f>
        <v/>
      </c>
      <c r="J142" s="14" t="str">
        <f>IF($A142="","",IF((H142="Resolved"),"",(TODAY()-A142)))</f>
        <v/>
      </c>
    </row>
    <row r="143" spans="1:10" x14ac:dyDescent="0.25">
      <c r="A143" s="11"/>
      <c r="G143" s="12"/>
      <c r="I143" s="13" t="str">
        <f>IF($A143="","",(A143+IF((E143="Emergency"),1,IF((E143="High"),3,IF((E143="Normal"),7,14)))))</f>
        <v/>
      </c>
      <c r="J143" s="14" t="str">
        <f>IF($A143="","",IF((H143="Resolved"),"",(TODAY()-A143)))</f>
        <v/>
      </c>
    </row>
    <row r="144" spans="1:10" x14ac:dyDescent="0.25">
      <c r="A144" s="11"/>
      <c r="G144" s="12"/>
      <c r="I144" s="13" t="str">
        <f>IF($A144="","",(A144+IF((E144="Emergency"),1,IF((E144="High"),3,IF((E144="Normal"),7,14)))))</f>
        <v/>
      </c>
      <c r="J144" s="14" t="str">
        <f>IF($A144="","",IF((H144="Resolved"),"",(TODAY()-A144)))</f>
        <v/>
      </c>
    </row>
    <row r="145" spans="1:10" x14ac:dyDescent="0.25">
      <c r="A145" s="11"/>
      <c r="G145" s="12"/>
      <c r="I145" s="13" t="str">
        <f>IF($A145="","",(A145+IF((E145="Emergency"),1,IF((E145="High"),3,IF((E145="Normal"),7,14)))))</f>
        <v/>
      </c>
      <c r="J145" s="14" t="str">
        <f>IF($A145="","",IF((H145="Resolved"),"",(TODAY()-A145)))</f>
        <v/>
      </c>
    </row>
    <row r="146" spans="1:10" x14ac:dyDescent="0.25">
      <c r="A146" s="11"/>
      <c r="G146" s="12"/>
      <c r="I146" s="13" t="str">
        <f>IF($A146="","",(A146+IF((E146="Emergency"),1,IF((E146="High"),3,IF((E146="Normal"),7,14)))))</f>
        <v/>
      </c>
      <c r="J146" s="14" t="str">
        <f>IF($A146="","",IF((H146="Resolved"),"",(TODAY()-A146)))</f>
        <v/>
      </c>
    </row>
    <row r="147" spans="1:10" x14ac:dyDescent="0.25">
      <c r="A147" s="11"/>
      <c r="G147" s="12"/>
      <c r="I147" s="13" t="str">
        <f>IF($A147="","",(A147+IF((E147="Emergency"),1,IF((E147="High"),3,IF((E147="Normal"),7,14)))))</f>
        <v/>
      </c>
      <c r="J147" s="14" t="str">
        <f>IF($A147="","",IF((H147="Resolved"),"",(TODAY()-A147)))</f>
        <v/>
      </c>
    </row>
    <row r="148" spans="1:10" x14ac:dyDescent="0.25">
      <c r="A148" s="11"/>
      <c r="G148" s="12"/>
      <c r="I148" s="13" t="str">
        <f>IF($A148="","",(A148+IF((E148="Emergency"),1,IF((E148="High"),3,IF((E148="Normal"),7,14)))))</f>
        <v/>
      </c>
      <c r="J148" s="14" t="str">
        <f>IF($A148="","",IF((H148="Resolved"),"",(TODAY()-A148)))</f>
        <v/>
      </c>
    </row>
    <row r="149" spans="1:10" x14ac:dyDescent="0.25">
      <c r="A149" s="11"/>
      <c r="G149" s="12"/>
      <c r="I149" s="13" t="str">
        <f>IF($A149="","",(A149+IF((E149="Emergency"),1,IF((E149="High"),3,IF((E149="Normal"),7,14)))))</f>
        <v/>
      </c>
      <c r="J149" s="14" t="str">
        <f>IF($A149="","",IF((H149="Resolved"),"",(TODAY()-A149)))</f>
        <v/>
      </c>
    </row>
    <row r="150" spans="1:10" x14ac:dyDescent="0.25">
      <c r="A150" s="11"/>
      <c r="G150" s="12"/>
      <c r="I150" s="13" t="str">
        <f>IF($A150="","",(A150+IF((E150="Emergency"),1,IF((E150="High"),3,IF((E150="Normal"),7,14)))))</f>
        <v/>
      </c>
      <c r="J150" s="14" t="str">
        <f>IF($A150="","",IF((H150="Resolved"),"",(TODAY()-A150)))</f>
        <v/>
      </c>
    </row>
    <row r="151" spans="1:10" x14ac:dyDescent="0.25">
      <c r="A151" s="11"/>
      <c r="G151" s="12"/>
      <c r="I151" s="13" t="str">
        <f>IF($A151="","",(A151+IF((E151="Emergency"),1,IF((E151="High"),3,IF((E151="Normal"),7,14)))))</f>
        <v/>
      </c>
      <c r="J151" s="14" t="str">
        <f>IF($A151="","",IF((H151="Resolved"),"",(TODAY()-A151)))</f>
        <v/>
      </c>
    </row>
    <row r="152" spans="1:10" x14ac:dyDescent="0.25">
      <c r="A152" s="11"/>
      <c r="G152" s="12"/>
      <c r="I152" s="13" t="str">
        <f>IF($A152="","",(A152+IF((E152="Emergency"),1,IF((E152="High"),3,IF((E152="Normal"),7,14)))))</f>
        <v/>
      </c>
      <c r="J152" s="14" t="str">
        <f>IF($A152="","",IF((H152="Resolved"),"",(TODAY()-A152)))</f>
        <v/>
      </c>
    </row>
    <row r="153" spans="1:10" x14ac:dyDescent="0.25">
      <c r="A153" s="11"/>
      <c r="G153" s="12"/>
      <c r="I153" s="13" t="str">
        <f>IF($A153="","",(A153+IF((E153="Emergency"),1,IF((E153="High"),3,IF((E153="Normal"),7,14)))))</f>
        <v/>
      </c>
      <c r="J153" s="14" t="str">
        <f>IF($A153="","",IF((H153="Resolved"),"",(TODAY()-A153)))</f>
        <v/>
      </c>
    </row>
    <row r="154" spans="1:10" x14ac:dyDescent="0.25">
      <c r="A154" s="11"/>
      <c r="G154" s="12"/>
      <c r="I154" s="13" t="str">
        <f>IF($A154="","",(A154+IF((E154="Emergency"),1,IF((E154="High"),3,IF((E154="Normal"),7,14)))))</f>
        <v/>
      </c>
      <c r="J154" s="14" t="str">
        <f>IF($A154="","",IF((H154="Resolved"),"",(TODAY()-A154)))</f>
        <v/>
      </c>
    </row>
    <row r="155" spans="1:10" x14ac:dyDescent="0.25">
      <c r="A155" s="11"/>
      <c r="G155" s="12"/>
      <c r="I155" s="13" t="str">
        <f>IF($A155="","",(A155+IF((E155="Emergency"),1,IF((E155="High"),3,IF((E155="Normal"),7,14)))))</f>
        <v/>
      </c>
      <c r="J155" s="14" t="str">
        <f>IF($A155="","",IF((H155="Resolved"),"",(TODAY()-A155)))</f>
        <v/>
      </c>
    </row>
    <row r="156" spans="1:10" x14ac:dyDescent="0.25">
      <c r="A156" s="11"/>
      <c r="G156" s="12"/>
      <c r="I156" s="13" t="str">
        <f>IF($A156="","",(A156+IF((E156="Emergency"),1,IF((E156="High"),3,IF((E156="Normal"),7,14)))))</f>
        <v/>
      </c>
      <c r="J156" s="14" t="str">
        <f>IF($A156="","",IF((H156="Resolved"),"",(TODAY()-A156)))</f>
        <v/>
      </c>
    </row>
    <row r="157" spans="1:10" x14ac:dyDescent="0.25">
      <c r="A157" s="11"/>
      <c r="G157" s="12"/>
      <c r="I157" s="13" t="str">
        <f>IF($A157="","",(A157+IF((E157="Emergency"),1,IF((E157="High"),3,IF((E157="Normal"),7,14)))))</f>
        <v/>
      </c>
      <c r="J157" s="14" t="str">
        <f>IF($A157="","",IF((H157="Resolved"),"",(TODAY()-A157)))</f>
        <v/>
      </c>
    </row>
    <row r="158" spans="1:10" x14ac:dyDescent="0.25">
      <c r="A158" s="11"/>
      <c r="G158" s="12"/>
      <c r="I158" s="13" t="str">
        <f>IF($A158="","",(A158+IF((E158="Emergency"),1,IF((E158="High"),3,IF((E158="Normal"),7,14)))))</f>
        <v/>
      </c>
      <c r="J158" s="14" t="str">
        <f>IF($A158="","",IF((H158="Resolved"),"",(TODAY()-A158)))</f>
        <v/>
      </c>
    </row>
    <row r="159" spans="1:10" x14ac:dyDescent="0.25">
      <c r="A159" s="11"/>
      <c r="G159" s="12"/>
      <c r="I159" s="13" t="str">
        <f>IF($A159="","",(A159+IF((E159="Emergency"),1,IF((E159="High"),3,IF((E159="Normal"),7,14)))))</f>
        <v/>
      </c>
      <c r="J159" s="14" t="str">
        <f>IF($A159="","",IF((H159="Resolved"),"",(TODAY()-A159)))</f>
        <v/>
      </c>
    </row>
    <row r="160" spans="1:10" x14ac:dyDescent="0.25">
      <c r="A160" s="11"/>
      <c r="G160" s="12"/>
      <c r="I160" s="13" t="str">
        <f>IF($A160="","",(A160+IF((E160="Emergency"),1,IF((E160="High"),3,IF((E160="Normal"),7,14)))))</f>
        <v/>
      </c>
      <c r="J160" s="14" t="str">
        <f>IF($A160="","",IF((H160="Resolved"),"",(TODAY()-A160)))</f>
        <v/>
      </c>
    </row>
    <row r="161" spans="1:10" x14ac:dyDescent="0.25">
      <c r="A161" s="11"/>
      <c r="G161" s="12"/>
      <c r="I161" s="13" t="str">
        <f>IF($A161="","",(A161+IF((E161="Emergency"),1,IF((E161="High"),3,IF((E161="Normal"),7,14)))))</f>
        <v/>
      </c>
      <c r="J161" s="14" t="str">
        <f>IF($A161="","",IF((H161="Resolved"),"",(TODAY()-A161)))</f>
        <v/>
      </c>
    </row>
    <row r="162" spans="1:10" x14ac:dyDescent="0.25">
      <c r="A162" s="11"/>
      <c r="G162" s="12"/>
      <c r="I162" s="13" t="str">
        <f>IF($A162="","",(A162+IF((E162="Emergency"),1,IF((E162="High"),3,IF((E162="Normal"),7,14)))))</f>
        <v/>
      </c>
      <c r="J162" s="14" t="str">
        <f>IF($A162="","",IF((H162="Resolved"),"",(TODAY()-A162)))</f>
        <v/>
      </c>
    </row>
    <row r="163" spans="1:10" x14ac:dyDescent="0.25">
      <c r="A163" s="11"/>
      <c r="G163" s="12"/>
      <c r="I163" s="13" t="str">
        <f>IF($A163="","",(A163+IF((E163="Emergency"),1,IF((E163="High"),3,IF((E163="Normal"),7,14)))))</f>
        <v/>
      </c>
      <c r="J163" s="14" t="str">
        <f>IF($A163="","",IF((H163="Resolved"),"",(TODAY()-A163)))</f>
        <v/>
      </c>
    </row>
    <row r="164" spans="1:10" x14ac:dyDescent="0.25">
      <c r="A164" s="11"/>
      <c r="G164" s="12"/>
      <c r="I164" s="13" t="str">
        <f>IF($A164="","",(A164+IF((E164="Emergency"),1,IF((E164="High"),3,IF((E164="Normal"),7,14)))))</f>
        <v/>
      </c>
      <c r="J164" s="14" t="str">
        <f>IF($A164="","",IF((H164="Resolved"),"",(TODAY()-A164)))</f>
        <v/>
      </c>
    </row>
    <row r="165" spans="1:10" x14ac:dyDescent="0.25">
      <c r="A165" s="11"/>
      <c r="G165" s="12"/>
      <c r="I165" s="13" t="str">
        <f>IF($A165="","",(A165+IF((E165="Emergency"),1,IF((E165="High"),3,IF((E165="Normal"),7,14)))))</f>
        <v/>
      </c>
      <c r="J165" s="14" t="str">
        <f>IF($A165="","",IF((H165="Resolved"),"",(TODAY()-A165)))</f>
        <v/>
      </c>
    </row>
    <row r="166" spans="1:10" x14ac:dyDescent="0.25">
      <c r="A166" s="11"/>
      <c r="G166" s="12"/>
      <c r="I166" s="13" t="str">
        <f>IF($A166="","",(A166+IF((E166="Emergency"),1,IF((E166="High"),3,IF((E166="Normal"),7,14)))))</f>
        <v/>
      </c>
      <c r="J166" s="14" t="str">
        <f>IF($A166="","",IF((H166="Resolved"),"",(TODAY()-A166)))</f>
        <v/>
      </c>
    </row>
    <row r="167" spans="1:10" x14ac:dyDescent="0.25">
      <c r="A167" s="11"/>
      <c r="G167" s="12"/>
      <c r="I167" s="13" t="str">
        <f>IF($A167="","",(A167+IF((E167="Emergency"),1,IF((E167="High"),3,IF((E167="Normal"),7,14)))))</f>
        <v/>
      </c>
      <c r="J167" s="14" t="str">
        <f>IF($A167="","",IF((H167="Resolved"),"",(TODAY()-A167)))</f>
        <v/>
      </c>
    </row>
    <row r="168" spans="1:10" x14ac:dyDescent="0.25">
      <c r="A168" s="11"/>
      <c r="G168" s="12"/>
      <c r="I168" s="13" t="str">
        <f>IF($A168="","",(A168+IF((E168="Emergency"),1,IF((E168="High"),3,IF((E168="Normal"),7,14)))))</f>
        <v/>
      </c>
      <c r="J168" s="14" t="str">
        <f>IF($A168="","",IF((H168="Resolved"),"",(TODAY()-A168)))</f>
        <v/>
      </c>
    </row>
    <row r="169" spans="1:10" x14ac:dyDescent="0.25">
      <c r="A169" s="11"/>
      <c r="G169" s="12"/>
      <c r="I169" s="13" t="str">
        <f>IF($A169="","",(A169+IF((E169="Emergency"),1,IF((E169="High"),3,IF((E169="Normal"),7,14)))))</f>
        <v/>
      </c>
      <c r="J169" s="14" t="str">
        <f>IF($A169="","",IF((H169="Resolved"),"",(TODAY()-A169)))</f>
        <v/>
      </c>
    </row>
    <row r="170" spans="1:10" x14ac:dyDescent="0.25">
      <c r="A170" s="11"/>
      <c r="G170" s="12"/>
      <c r="I170" s="13" t="str">
        <f>IF($A170="","",(A170+IF((E170="Emergency"),1,IF((E170="High"),3,IF((E170="Normal"),7,14)))))</f>
        <v/>
      </c>
      <c r="J170" s="14" t="str">
        <f>IF($A170="","",IF((H170="Resolved"),"",(TODAY()-A170)))</f>
        <v/>
      </c>
    </row>
    <row r="171" spans="1:10" x14ac:dyDescent="0.25">
      <c r="A171" s="11"/>
      <c r="G171" s="12"/>
      <c r="I171" s="13" t="str">
        <f>IF($A171="","",(A171+IF((E171="Emergency"),1,IF((E171="High"),3,IF((E171="Normal"),7,14)))))</f>
        <v/>
      </c>
      <c r="J171" s="14" t="str">
        <f>IF($A171="","",IF((H171="Resolved"),"",(TODAY()-A171)))</f>
        <v/>
      </c>
    </row>
    <row r="172" spans="1:10" x14ac:dyDescent="0.25">
      <c r="A172" s="11"/>
      <c r="G172" s="12"/>
      <c r="I172" s="13" t="str">
        <f>IF($A172="","",(A172+IF((E172="Emergency"),1,IF((E172="High"),3,IF((E172="Normal"),7,14)))))</f>
        <v/>
      </c>
      <c r="J172" s="14" t="str">
        <f>IF($A172="","",IF((H172="Resolved"),"",(TODAY()-A172)))</f>
        <v/>
      </c>
    </row>
    <row r="173" spans="1:10" x14ac:dyDescent="0.25">
      <c r="A173" s="11"/>
      <c r="G173" s="12"/>
      <c r="I173" s="13" t="str">
        <f>IF($A173="","",(A173+IF((E173="Emergency"),1,IF((E173="High"),3,IF((E173="Normal"),7,14)))))</f>
        <v/>
      </c>
      <c r="J173" s="14" t="str">
        <f>IF($A173="","",IF((H173="Resolved"),"",(TODAY()-A173)))</f>
        <v/>
      </c>
    </row>
    <row r="174" spans="1:10" x14ac:dyDescent="0.25">
      <c r="A174" s="11"/>
      <c r="G174" s="12"/>
      <c r="I174" s="13" t="str">
        <f>IF($A174="","",(A174+IF((E174="Emergency"),1,IF((E174="High"),3,IF((E174="Normal"),7,14)))))</f>
        <v/>
      </c>
      <c r="J174" s="14" t="str">
        <f>IF($A174="","",IF((H174="Resolved"),"",(TODAY()-A174)))</f>
        <v/>
      </c>
    </row>
    <row r="175" spans="1:10" x14ac:dyDescent="0.25">
      <c r="A175" s="11"/>
      <c r="G175" s="12"/>
      <c r="I175" s="13" t="str">
        <f>IF($A175="","",(A175+IF((E175="Emergency"),1,IF((E175="High"),3,IF((E175="Normal"),7,14)))))</f>
        <v/>
      </c>
      <c r="J175" s="14" t="str">
        <f>IF($A175="","",IF((H175="Resolved"),"",(TODAY()-A175)))</f>
        <v/>
      </c>
    </row>
    <row r="176" spans="1:10" x14ac:dyDescent="0.25">
      <c r="A176" s="11"/>
      <c r="G176" s="12"/>
      <c r="I176" s="13" t="str">
        <f>IF($A176="","",(A176+IF((E176="Emergency"),1,IF((E176="High"),3,IF((E176="Normal"),7,14)))))</f>
        <v/>
      </c>
      <c r="J176" s="14" t="str">
        <f>IF($A176="","",IF((H176="Resolved"),"",(TODAY()-A176)))</f>
        <v/>
      </c>
    </row>
    <row r="177" spans="1:10" x14ac:dyDescent="0.25">
      <c r="A177" s="11"/>
      <c r="G177" s="12"/>
      <c r="I177" s="13" t="str">
        <f>IF($A177="","",(A177+IF((E177="Emergency"),1,IF((E177="High"),3,IF((E177="Normal"),7,14)))))</f>
        <v/>
      </c>
      <c r="J177" s="14" t="str">
        <f>IF($A177="","",IF((H177="Resolved"),"",(TODAY()-A177)))</f>
        <v/>
      </c>
    </row>
    <row r="178" spans="1:10" x14ac:dyDescent="0.25">
      <c r="A178" s="11"/>
      <c r="G178" s="12"/>
      <c r="I178" s="13" t="str">
        <f>IF($A178="","",(A178+IF((E178="Emergency"),1,IF((E178="High"),3,IF((E178="Normal"),7,14)))))</f>
        <v/>
      </c>
      <c r="J178" s="14" t="str">
        <f>IF($A178="","",IF((H178="Resolved"),"",(TODAY()-A178)))</f>
        <v/>
      </c>
    </row>
    <row r="179" spans="1:10" x14ac:dyDescent="0.25">
      <c r="A179" s="11"/>
      <c r="G179" s="12"/>
      <c r="I179" s="13" t="str">
        <f>IF($A179="","",(A179+IF((E179="Emergency"),1,IF((E179="High"),3,IF((E179="Normal"),7,14)))))</f>
        <v/>
      </c>
      <c r="J179" s="14" t="str">
        <f>IF($A179="","",IF((H179="Resolved"),"",(TODAY()-A179)))</f>
        <v/>
      </c>
    </row>
    <row r="180" spans="1:10" x14ac:dyDescent="0.25">
      <c r="A180" s="11"/>
      <c r="G180" s="12"/>
      <c r="I180" s="13" t="str">
        <f>IF($A180="","",(A180+IF((E180="Emergency"),1,IF((E180="High"),3,IF((E180="Normal"),7,14)))))</f>
        <v/>
      </c>
      <c r="J180" s="14" t="str">
        <f>IF($A180="","",IF((H180="Resolved"),"",(TODAY()-A180)))</f>
        <v/>
      </c>
    </row>
    <row r="181" spans="1:10" x14ac:dyDescent="0.25">
      <c r="A181" s="11"/>
      <c r="G181" s="12"/>
      <c r="I181" s="13" t="str">
        <f>IF($A181="","",(A181+IF((E181="Emergency"),1,IF((E181="High"),3,IF((E181="Normal"),7,14)))))</f>
        <v/>
      </c>
      <c r="J181" s="14" t="str">
        <f>IF($A181="","",IF((H181="Resolved"),"",(TODAY()-A181)))</f>
        <v/>
      </c>
    </row>
    <row r="182" spans="1:10" x14ac:dyDescent="0.25">
      <c r="A182" s="11"/>
      <c r="G182" s="12"/>
      <c r="I182" s="13" t="str">
        <f>IF($A182="","",(A182+IF((E182="Emergency"),1,IF((E182="High"),3,IF((E182="Normal"),7,14)))))</f>
        <v/>
      </c>
      <c r="J182" s="14" t="str">
        <f>IF($A182="","",IF((H182="Resolved"),"",(TODAY()-A182)))</f>
        <v/>
      </c>
    </row>
    <row r="183" spans="1:10" x14ac:dyDescent="0.25">
      <c r="A183" s="11"/>
      <c r="G183" s="12"/>
      <c r="I183" s="13" t="str">
        <f>IF($A183="","",(A183+IF((E183="Emergency"),1,IF((E183="High"),3,IF((E183="Normal"),7,14)))))</f>
        <v/>
      </c>
      <c r="J183" s="14" t="str">
        <f>IF($A183="","",IF((H183="Resolved"),"",(TODAY()-A183)))</f>
        <v/>
      </c>
    </row>
    <row r="184" spans="1:10" x14ac:dyDescent="0.25">
      <c r="A184" s="11"/>
      <c r="G184" s="12"/>
      <c r="I184" s="13" t="str">
        <f>IF($A184="","",(A184+IF((E184="Emergency"),1,IF((E184="High"),3,IF((E184="Normal"),7,14)))))</f>
        <v/>
      </c>
      <c r="J184" s="14" t="str">
        <f>IF($A184="","",IF((H184="Resolved"),"",(TODAY()-A184)))</f>
        <v/>
      </c>
    </row>
    <row r="185" spans="1:10" x14ac:dyDescent="0.25">
      <c r="A185" s="11"/>
      <c r="G185" s="12"/>
      <c r="I185" s="13" t="str">
        <f>IF($A185="","",(A185+IF((E185="Emergency"),1,IF((E185="High"),3,IF((E185="Normal"),7,14)))))</f>
        <v/>
      </c>
      <c r="J185" s="14" t="str">
        <f>IF($A185="","",IF((H185="Resolved"),"",(TODAY()-A185)))</f>
        <v/>
      </c>
    </row>
    <row r="186" spans="1:10" x14ac:dyDescent="0.25">
      <c r="A186" s="11"/>
      <c r="G186" s="12"/>
      <c r="I186" s="13" t="str">
        <f>IF($A186="","",(A186+IF((E186="Emergency"),1,IF((E186="High"),3,IF((E186="Normal"),7,14)))))</f>
        <v/>
      </c>
      <c r="J186" s="14" t="str">
        <f>IF($A186="","",IF((H186="Resolved"),"",(TODAY()-A186)))</f>
        <v/>
      </c>
    </row>
    <row r="187" spans="1:10" x14ac:dyDescent="0.25">
      <c r="A187" s="11"/>
      <c r="G187" s="12"/>
      <c r="I187" s="13" t="str">
        <f>IF($A187="","",(A187+IF((E187="Emergency"),1,IF((E187="High"),3,IF((E187="Normal"),7,14)))))</f>
        <v/>
      </c>
      <c r="J187" s="14" t="str">
        <f>IF($A187="","",IF((H187="Resolved"),"",(TODAY()-A187)))</f>
        <v/>
      </c>
    </row>
    <row r="188" spans="1:10" x14ac:dyDescent="0.25">
      <c r="A188" s="11"/>
      <c r="G188" s="12"/>
      <c r="I188" s="13" t="str">
        <f>IF($A188="","",(A188+IF((E188="Emergency"),1,IF((E188="High"),3,IF((E188="Normal"),7,14)))))</f>
        <v/>
      </c>
      <c r="J188" s="14" t="str">
        <f>IF($A188="","",IF((H188="Resolved"),"",(TODAY()-A188)))</f>
        <v/>
      </c>
    </row>
    <row r="189" spans="1:10" x14ac:dyDescent="0.25">
      <c r="A189" s="11"/>
      <c r="G189" s="12"/>
      <c r="I189" s="13" t="str">
        <f>IF($A189="","",(A189+IF((E189="Emergency"),1,IF((E189="High"),3,IF((E189="Normal"),7,14)))))</f>
        <v/>
      </c>
      <c r="J189" s="14" t="str">
        <f>IF($A189="","",IF((H189="Resolved"),"",(TODAY()-A189)))</f>
        <v/>
      </c>
    </row>
    <row r="190" spans="1:10" x14ac:dyDescent="0.25">
      <c r="A190" s="11"/>
      <c r="G190" s="12"/>
      <c r="I190" s="13" t="str">
        <f>IF($A190="","",(A190+IF((E190="Emergency"),1,IF((E190="High"),3,IF((E190="Normal"),7,14)))))</f>
        <v/>
      </c>
      <c r="J190" s="14" t="str">
        <f>IF($A190="","",IF((H190="Resolved"),"",(TODAY()-A190)))</f>
        <v/>
      </c>
    </row>
    <row r="191" spans="1:10" x14ac:dyDescent="0.25">
      <c r="A191" s="11"/>
      <c r="G191" s="12"/>
      <c r="I191" s="13" t="str">
        <f>IF($A191="","",(A191+IF((E191="Emergency"),1,IF((E191="High"),3,IF((E191="Normal"),7,14)))))</f>
        <v/>
      </c>
      <c r="J191" s="14" t="str">
        <f>IF($A191="","",IF((H191="Resolved"),"",(TODAY()-A191)))</f>
        <v/>
      </c>
    </row>
    <row r="192" spans="1:10" x14ac:dyDescent="0.25">
      <c r="A192" s="11"/>
      <c r="G192" s="12"/>
      <c r="I192" s="13" t="str">
        <f>IF($A192="","",(A192+IF((E192="Emergency"),1,IF((E192="High"),3,IF((E192="Normal"),7,14)))))</f>
        <v/>
      </c>
      <c r="J192" s="14" t="str">
        <f>IF($A192="","",IF((H192="Resolved"),"",(TODAY()-A192)))</f>
        <v/>
      </c>
    </row>
    <row r="193" spans="1:10" x14ac:dyDescent="0.25">
      <c r="A193" s="11"/>
      <c r="G193" s="12"/>
      <c r="I193" s="13" t="str">
        <f>IF($A193="","",(A193+IF((E193="Emergency"),1,IF((E193="High"),3,IF((E193="Normal"),7,14)))))</f>
        <v/>
      </c>
      <c r="J193" s="14" t="str">
        <f>IF($A193="","",IF((H193="Resolved"),"",(TODAY()-A193)))</f>
        <v/>
      </c>
    </row>
    <row r="194" spans="1:10" x14ac:dyDescent="0.25">
      <c r="A194" s="11"/>
      <c r="G194" s="12"/>
      <c r="I194" s="13" t="str">
        <f>IF($A194="","",(A194+IF((E194="Emergency"),1,IF((E194="High"),3,IF((E194="Normal"),7,14)))))</f>
        <v/>
      </c>
      <c r="J194" s="14" t="str">
        <f>IF($A194="","",IF((H194="Resolved"),"",(TODAY()-A194)))</f>
        <v/>
      </c>
    </row>
    <row r="195" spans="1:10" x14ac:dyDescent="0.25">
      <c r="A195" s="11"/>
      <c r="G195" s="12"/>
      <c r="I195" s="13" t="str">
        <f>IF($A195="","",(A195+IF((E195="Emergency"),1,IF((E195="High"),3,IF((E195="Normal"),7,14)))))</f>
        <v/>
      </c>
      <c r="J195" s="14" t="str">
        <f>IF($A195="","",IF((H195="Resolved"),"",(TODAY()-A195)))</f>
        <v/>
      </c>
    </row>
    <row r="196" spans="1:10" x14ac:dyDescent="0.25">
      <c r="A196" s="11"/>
      <c r="G196" s="12"/>
      <c r="I196" s="13" t="str">
        <f>IF($A196="","",(A196+IF((E196="Emergency"),1,IF((E196="High"),3,IF((E196="Normal"),7,14)))))</f>
        <v/>
      </c>
      <c r="J196" s="14" t="str">
        <f>IF($A196="","",IF((H196="Resolved"),"",(TODAY()-A196)))</f>
        <v/>
      </c>
    </row>
    <row r="197" spans="1:10" x14ac:dyDescent="0.25">
      <c r="A197" s="11"/>
      <c r="G197" s="12"/>
      <c r="I197" s="13" t="str">
        <f>IF($A197="","",(A197+IF((E197="Emergency"),1,IF((E197="High"),3,IF((E197="Normal"),7,14)))))</f>
        <v/>
      </c>
      <c r="J197" s="14" t="str">
        <f>IF($A197="","",IF((H197="Resolved"),"",(TODAY()-A197)))</f>
        <v/>
      </c>
    </row>
    <row r="198" spans="1:10" x14ac:dyDescent="0.25">
      <c r="A198" s="11"/>
      <c r="G198" s="12"/>
      <c r="I198" s="13" t="str">
        <f>IF($A198="","",(A198+IF((E198="Emergency"),1,IF((E198="High"),3,IF((E198="Normal"),7,14)))))</f>
        <v/>
      </c>
      <c r="J198" s="14" t="str">
        <f>IF($A198="","",IF((H198="Resolved"),"",(TODAY()-A198)))</f>
        <v/>
      </c>
    </row>
    <row r="199" spans="1:10" x14ac:dyDescent="0.25">
      <c r="A199" s="11"/>
      <c r="G199" s="12"/>
      <c r="I199" s="13" t="str">
        <f>IF($A199="","",(A199+IF((E199="Emergency"),1,IF((E199="High"),3,IF((E199="Normal"),7,14)))))</f>
        <v/>
      </c>
      <c r="J199" s="14" t="str">
        <f>IF($A199="","",IF((H199="Resolved"),"",(TODAY()-A199)))</f>
        <v/>
      </c>
    </row>
    <row r="200" spans="1:10" x14ac:dyDescent="0.25">
      <c r="A200" s="11"/>
      <c r="G200" s="12"/>
      <c r="I200" s="13" t="str">
        <f>IF($A200="","",(A200+IF((E200="Emergency"),1,IF((E200="High"),3,IF((E200="Normal"),7,14)))))</f>
        <v/>
      </c>
      <c r="J200" s="14" t="str">
        <f>IF($A200="","",IF((H200="Resolved"),"",(TODAY()-A200)))</f>
        <v/>
      </c>
    </row>
    <row r="201" spans="1:10" x14ac:dyDescent="0.25">
      <c r="A201" s="11"/>
      <c r="G201" s="12"/>
      <c r="I201" s="13" t="str">
        <f>IF($A201="","",(A201+IF((E201="Emergency"),1,IF((E201="High"),3,IF((E201="Normal"),7,14)))))</f>
        <v/>
      </c>
      <c r="J201" s="14" t="str">
        <f>IF($A201="","",IF((H201="Resolved"),"",(TODAY()-A201)))</f>
        <v/>
      </c>
    </row>
  </sheetData>
  <autoFilter ref="A1:J1"/>
  <conditionalFormatting sqref="I2:I201">
    <cfRule type="expression" dxfId="0" priority="1">
      <formula>AND(I2&lt;&gt;"",I2&lt;TODAY(),NOT(OR($H2="Resolved")))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Plumbing, Electrical, HVAC, Appliance, Pest, General" sqref="D2:D201">
      <formula1>"Plumbing,Electrical,HVAC,Appliance,Pest,General"</formula1>
    </dataValidation>
    <dataValidation type="list" allowBlank="1" showErrorMessage="1" errorTitle="Pick from the list" error="Choose one of: Low, Normal, High, Emergency" sqref="E2:E201">
      <formula1>"Low,Normal,High,Emergency"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Open, Scheduled, In progress, Resolved" sqref="H2:H201">
      <formula1>"Open,Scheduled,In progress,Resolved"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52</v>
      </c>
      <c r="B1" s="15" t="s">
        <v>53</v>
      </c>
      <c r="C1" s="15" t="s">
        <v>54</v>
      </c>
    </row>
    <row r="2" spans="1:3" x14ac:dyDescent="0.25">
      <c r="A2" s="16" t="s">
        <v>55</v>
      </c>
      <c r="B2" s="17"/>
      <c r="C2" s="17"/>
    </row>
    <row r="3" spans="1:2" x14ac:dyDescent="0.25">
      <c r="A3" t="s">
        <v>56</v>
      </c>
      <c r="B3" s="18">
        <f>COUNTA('Requests'!$A$2:$A$201)</f>
        <v>5</v>
      </c>
    </row>
    <row r="4" spans="1:2" x14ac:dyDescent="0.25">
      <c r="A4" t="s">
        <v>57</v>
      </c>
      <c r="B4" s="18">
        <f>COUNTIFS('Requests'!$I$2:$I$201,("&lt;"&amp;TODAY()),'Requests'!$H$2:$H$201,"&lt;&gt;Resolved")</f>
        <v>0</v>
      </c>
    </row>
    <row r="5" spans="1:3" x14ac:dyDescent="0.25">
      <c r="A5" s="16" t="s">
        <v>58</v>
      </c>
      <c r="B5" s="17"/>
      <c r="C5" s="17"/>
    </row>
    <row r="6" spans="1:2" x14ac:dyDescent="0.25">
      <c r="A6" t="s">
        <v>59</v>
      </c>
      <c r="B6" s="18">
        <f>COUNTIF('Requests'!$H$2:$H$201,"Open")</f>
        <v>2</v>
      </c>
    </row>
    <row r="7" spans="1:2" x14ac:dyDescent="0.25">
      <c r="A7" t="s">
        <v>60</v>
      </c>
      <c r="B7" s="18">
        <f>COUNTIF('Requests'!$H$2:$H$201,"Scheduled")</f>
        <v>1</v>
      </c>
    </row>
    <row r="8" spans="1:2" x14ac:dyDescent="0.25">
      <c r="A8" t="s">
        <v>61</v>
      </c>
      <c r="B8" s="18">
        <f>COUNTIF('Requests'!$H$2:$H$201,"In progress")</f>
        <v>1</v>
      </c>
    </row>
    <row r="9" spans="1:2" x14ac:dyDescent="0.25">
      <c r="A9" t="s">
        <v>62</v>
      </c>
      <c r="B9" s="18">
        <f>COUNTIF('Requests'!$H$2:$H$201,"Resolved")</f>
        <v>1</v>
      </c>
    </row>
    <row r="10" spans="1:3" x14ac:dyDescent="0.25">
      <c r="A10" s="16" t="s">
        <v>63</v>
      </c>
      <c r="B10" s="17"/>
      <c r="C10" s="17"/>
    </row>
    <row r="11" spans="1:2" x14ac:dyDescent="0.25">
      <c r="A11" t="s">
        <v>64</v>
      </c>
      <c r="B11" s="19">
        <f>SUM('Requests'!$G$2:$G$201)</f>
        <v>475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Requests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