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Uni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<sst xmlns="http://schemas.openxmlformats.org/spreadsheetml/2006/main" count="56" uniqueCount="53">
  <si>
    <t>Unit Availability Board</t>
  </si>
  <si>
    <t>A free availability board for leasing offices: track units by type and rent with occupied, notice, and available status in Sheets or Excel.</t>
  </si>
  <si>
    <t>Quick start</t>
  </si>
  <si>
    <t>Open the Units tab and replace the sample rows with your own — one row per entry. Formulas fill in automatically for new rows.</t>
  </si>
  <si>
    <t>Keep every unit on the board with its status and available date. Days vacant goes amber at 14 days and red at 30.</t>
  </si>
  <si>
    <t>Filter Status to pull today's available list for walk-ins; Rent per sq ft keeps pricing consistent across plans.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</si>
  <si>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</si>
  <si>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</si>
  <si>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</si>
  <si>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</si>
  <si>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</si>
  <si>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</si>
  <si>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</si>
  <si>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</si>
  <si>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</si>
  <si>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Floor plan</t>
  </si>
  <si>
    <t>Sq ft</t>
  </si>
  <si>
    <t>Market rent</t>
  </si>
  <si>
    <t>Status</t>
  </si>
  <si>
    <t>Available date</t>
  </si>
  <si>
    <t>Special</t>
  </si>
  <si>
    <t>Rent per sq ft</t>
  </si>
  <si>
    <t>Days vacant</t>
  </si>
  <si>
    <t>104</t>
  </si>
  <si>
    <t>1x1</t>
  </si>
  <si>
    <t>Vacant – ready</t>
  </si>
  <si>
    <t>1 month free</t>
  </si>
  <si>
    <t>117</t>
  </si>
  <si>
    <t>2x2</t>
  </si>
  <si>
    <t>On notice</t>
  </si>
  <si>
    <t>203</t>
  </si>
  <si>
    <t>Studio</t>
  </si>
  <si>
    <t>Vacant – make-ready</t>
  </si>
  <si>
    <t>212</t>
  </si>
  <si>
    <t>Leased</t>
  </si>
  <si>
    <t>305</t>
  </si>
  <si>
    <t>3x2</t>
  </si>
  <si>
    <t>Waived admin fee</t>
  </si>
  <si>
    <t>318</t>
  </si>
  <si>
    <t>Occupied</t>
  </si>
  <si>
    <t>Item</t>
  </si>
  <si>
    <t>Value</t>
  </si>
  <si>
    <t>Notes</t>
  </si>
  <si>
    <t>Overview</t>
  </si>
  <si>
    <t>Entries</t>
  </si>
  <si>
    <t>By status</t>
  </si>
  <si>
    <t>Status: Occupied</t>
  </si>
  <si>
    <t>Status: On notice</t>
  </si>
  <si>
    <t>Status: Vacant – make-ready</t>
  </si>
  <si>
    <t>Status: Vacant – ready</t>
  </si>
  <si>
    <t>Status: Leased</t>
  </si>
  <si>
    <t>Totals</t>
  </si>
  <si>
    <t>Total market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</si>
</sst>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4" customWidth="1"/>
    <col min="5" max="5" width="16" customWidth="1"/>
    <col min="6" max="6" width="17" customWidth="1"/>
    <col min="7" max="7" width="24" customWidth="1"/>
    <col min="8" max="8" width="17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712</v>
      </c>
      <c r="D2" s="12">
        <v>1495</v>
      </c>
      <c r="E2" t="s">
        <v>25</v>
      </c>
      <c r="F2" s="13">
        <v>46290</v>
      </c>
      <c r="G2" t="s">
        <v>26</v>
      </c>
      <c r="H2" s="14">
        <f>IF($A2="","",IFERROR(ROUND((D2/C2),2),0))</f>
        <v>2.1</v>
      </c>
      <c r="I2" s="15">
        <f>IF($A2="","",IF(OR((E2="Vacant – make-ready"),(E2="Vacant – ready")),MAX(0,(TODAY()-F2)),""))</f>
        <v>17</v>
      </c>
    </row>
    <row r="3" spans="1:9" x14ac:dyDescent="0.25">
      <c r="A3" t="s">
        <v>27</v>
      </c>
      <c r="B3" t="s">
        <v>28</v>
      </c>
      <c r="C3" s="11">
        <v>1048</v>
      </c>
      <c r="D3" s="12">
        <v>1925</v>
      </c>
      <c r="E3" t="s">
        <v>29</v>
      </c>
      <c r="F3" s="13">
        <v>46329</v>
      </c>
      <c r="H3" s="14">
        <f>IF($A3="","",IFERROR(ROUND((D3/C3),2),0))</f>
        <v>1.84</v>
      </c>
      <c r="I3" s="15" t="str">
        <f>IF($A3="","",IF(OR((E3="Vacant – make-ready"),(E3="Vacant – ready")),MAX(0,(TODAY()-F3)),""))</f>
        <v/>
      </c>
    </row>
    <row r="4" spans="1:9" x14ac:dyDescent="0.25">
      <c r="A4" t="s">
        <v>30</v>
      </c>
      <c r="B4" t="s">
        <v>31</v>
      </c>
      <c r="C4" s="11">
        <v>540</v>
      </c>
      <c r="D4" s="12">
        <v>1195</v>
      </c>
      <c r="E4" t="s">
        <v>32</v>
      </c>
      <c r="F4" s="13">
        <v>46304</v>
      </c>
      <c r="H4" s="14">
        <f>IF($A4="","",IFERROR(ROUND((D4/C4),2),0))</f>
        <v>2.21</v>
      </c>
      <c r="I4" s="15">
        <f>IF($A4="","",IF(OR((E4="Vacant – make-ready"),(E4="Vacant – ready")),MAX(0,(TODAY()-F4)),""))</f>
        <v>3</v>
      </c>
    </row>
    <row r="5" spans="1:9" x14ac:dyDescent="0.25">
      <c r="A5" t="s">
        <v>33</v>
      </c>
      <c r="B5" t="s">
        <v>24</v>
      </c>
      <c r="C5" s="11">
        <v>712</v>
      </c>
      <c r="D5" s="12">
        <v>1510</v>
      </c>
      <c r="E5" t="s">
        <v>34</v>
      </c>
      <c r="F5" s="13">
        <v>46317</v>
      </c>
      <c r="H5" s="14">
        <f>IF($A5="","",IFERROR(ROUND((D5/C5),2),0))</f>
        <v>2.12</v>
      </c>
      <c r="I5" s="15" t="str">
        <f>IF($A5="","",IF(OR((E5="Vacant – make-ready"),(E5="Vacant – ready")),MAX(0,(TODAY()-F5)),""))</f>
        <v/>
      </c>
    </row>
    <row r="6" spans="1:9" x14ac:dyDescent="0.25">
      <c r="A6" t="s">
        <v>35</v>
      </c>
      <c r="B6" t="s">
        <v>36</v>
      </c>
      <c r="C6" s="11">
        <v>1310</v>
      </c>
      <c r="D6" s="12">
        <v>2390</v>
      </c>
      <c r="E6" t="s">
        <v>25</v>
      </c>
      <c r="F6" s="13">
        <v>46272</v>
      </c>
      <c r="G6" t="s">
        <v>37</v>
      </c>
      <c r="H6" s="14">
        <f>IF($A6="","",IFERROR(ROUND((D6/C6),2),0))</f>
        <v>1.82</v>
      </c>
      <c r="I6" s="15">
        <f>IF($A6="","",IF(OR((E6="Vacant – make-ready"),(E6="Vacant – ready")),MAX(0,(TODAY()-F6)),""))</f>
        <v>35</v>
      </c>
    </row>
    <row r="7" spans="1:9" x14ac:dyDescent="0.25">
      <c r="A7" t="s">
        <v>38</v>
      </c>
      <c r="B7" t="s">
        <v>28</v>
      </c>
      <c r="C7" s="11">
        <v>1048</v>
      </c>
      <c r="D7" s="12">
        <v>1940</v>
      </c>
      <c r="E7" t="s">
        <v>39</v>
      </c>
      <c r="F7" s="13">
        <v>46458</v>
      </c>
      <c r="H7" s="14">
        <f>IF($A7="","",IFERROR(ROUND((D7/C7),2),0))</f>
        <v>1.85</v>
      </c>
      <c r="I7" s="15" t="str">
        <f>IF($A7="","",IF(OR((E7="Vacant – make-ready"),(E7="Vacant – ready")),MAX(0,(TODAY()-F7)),""))</f>
        <v/>
      </c>
    </row>
    <row r="8" spans="1:9" x14ac:dyDescent="0.25">
      <c r="C8" s="11"/>
      <c r="D8" s="12"/>
      <c r="F8" s="13"/>
      <c r="H8" s="14" t="str">
        <f>IF($A8="","",IFERROR(ROUND((D8/C8),2),0))</f>
        <v/>
      </c>
      <c r="I8" s="15" t="str">
        <f>IF($A8="","",IF(OR((E8="Vacant – make-ready"),(E8="Vacant – ready")),MAX(0,(TODAY()-F8)),""))</f>
        <v/>
      </c>
    </row>
    <row r="9" spans="1:9" x14ac:dyDescent="0.25">
      <c r="C9" s="11"/>
      <c r="D9" s="12"/>
      <c r="F9" s="13"/>
      <c r="H9" s="14" t="str">
        <f>IF($A9="","",IFERROR(ROUND((D9/C9),2),0))</f>
        <v/>
      </c>
      <c r="I9" s="15" t="str">
        <f>IF($A9="","",IF(OR((E9="Vacant – make-ready"),(E9="Vacant – ready")),MAX(0,(TODAY()-F9)),""))</f>
        <v/>
      </c>
    </row>
    <row r="10" spans="1:9" x14ac:dyDescent="0.25">
      <c r="C10" s="11"/>
      <c r="D10" s="12"/>
      <c r="F10" s="13"/>
      <c r="H10" s="14" t="str">
        <f>IF($A10="","",IFERROR(ROUND((D10/C10),2),0))</f>
        <v/>
      </c>
      <c r="I10" s="15" t="str">
        <f>IF($A10="","",IF(OR((E10="Vacant – make-ready"),(E10="Vacant – ready")),MAX(0,(TODAY()-F10)),""))</f>
        <v/>
      </c>
    </row>
    <row r="11" spans="1:9" x14ac:dyDescent="0.25">
      <c r="C11" s="11"/>
      <c r="D11" s="12"/>
      <c r="F11" s="13"/>
      <c r="H11" s="14" t="str">
        <f>IF($A11="","",IFERROR(ROUND((D11/C11),2),0))</f>
        <v/>
      </c>
      <c r="I11" s="15" t="str">
        <f>IF($A11="","",IF(OR((E11="Vacant – make-ready"),(E11="Vacant – ready")),MAX(0,(TODAY()-F11)),""))</f>
        <v/>
      </c>
    </row>
    <row r="12" spans="1:9" x14ac:dyDescent="0.25">
      <c r="C12" s="11"/>
      <c r="D12" s="12"/>
      <c r="F12" s="13"/>
      <c r="H12" s="14" t="str">
        <f>IF($A12="","",IFERROR(ROUND((D12/C12),2),0))</f>
        <v/>
      </c>
      <c r="I12" s="15" t="str">
        <f>IF($A12="","",IF(OR((E12="Vacant – make-ready"),(E12="Vacant – ready")),MAX(0,(TODAY()-F12)),""))</f>
        <v/>
      </c>
    </row>
    <row r="13" spans="1:9" x14ac:dyDescent="0.25">
      <c r="C13" s="11"/>
      <c r="D13" s="12"/>
      <c r="F13" s="13"/>
      <c r="H13" s="14" t="str">
        <f>IF($A13="","",IFERROR(ROUND((D13/C13),2),0))</f>
        <v/>
      </c>
      <c r="I13" s="15" t="str">
        <f>IF($A13="","",IF(OR((E13="Vacant – make-ready"),(E13="Vacant – ready")),MAX(0,(TODAY()-F13)),""))</f>
        <v/>
      </c>
    </row>
    <row r="14" spans="1:9" x14ac:dyDescent="0.25">
      <c r="C14" s="11"/>
      <c r="D14" s="12"/>
      <c r="F14" s="13"/>
      <c r="H14" s="14" t="str">
        <f>IF($A14="","",IFERROR(ROUND((D14/C14),2),0))</f>
        <v/>
      </c>
      <c r="I14" s="15" t="str">
        <f>IF($A14="","",IF(OR((E14="Vacant – make-ready"),(E14="Vacant – ready")),MAX(0,(TODAY()-F14)),""))</f>
        <v/>
      </c>
    </row>
    <row r="15" spans="1:9" x14ac:dyDescent="0.25">
      <c r="C15" s="11"/>
      <c r="D15" s="12"/>
      <c r="F15" s="13"/>
      <c r="H15" s="14" t="str">
        <f>IF($A15="","",IFERROR(ROUND((D15/C15),2),0))</f>
        <v/>
      </c>
      <c r="I15" s="15" t="str">
        <f>IF($A15="","",IF(OR((E15="Vacant – make-ready"),(E15="Vacant – ready")),MAX(0,(TODAY()-F15)),""))</f>
        <v/>
      </c>
    </row>
    <row r="16" spans="1:9" x14ac:dyDescent="0.25">
      <c r="C16" s="11"/>
      <c r="D16" s="12"/>
      <c r="F16" s="13"/>
      <c r="H16" s="14" t="str">
        <f>IF($A16="","",IFERROR(ROUND((D16/C16),2),0))</f>
        <v/>
      </c>
      <c r="I16" s="15" t="str">
        <f>IF($A16="","",IF(OR((E16="Vacant – make-ready"),(E16="Vacant – ready")),MAX(0,(TODAY()-F16)),""))</f>
        <v/>
      </c>
    </row>
    <row r="17" spans="1:9" x14ac:dyDescent="0.25">
      <c r="C17" s="11"/>
      <c r="D17" s="12"/>
      <c r="F17" s="13"/>
      <c r="H17" s="14" t="str">
        <f>IF($A17="","",IFERROR(ROUND((D17/C17),2),0))</f>
        <v/>
      </c>
      <c r="I17" s="15" t="str">
        <f>IF($A17="","",IF(OR((E17="Vacant – make-ready"),(E17="Vacant – ready")),MAX(0,(TODAY()-F17)),""))</f>
        <v/>
      </c>
    </row>
    <row r="18" spans="1:9" x14ac:dyDescent="0.25">
      <c r="C18" s="11"/>
      <c r="D18" s="12"/>
      <c r="F18" s="13"/>
      <c r="H18" s="14" t="str">
        <f>IF($A18="","",IFERROR(ROUND((D18/C18),2),0))</f>
        <v/>
      </c>
      <c r="I18" s="15" t="str">
        <f>IF($A18="","",IF(OR((E18="Vacant – make-ready"),(E18="Vacant – ready")),MAX(0,(TODAY()-F18)),""))</f>
        <v/>
      </c>
    </row>
    <row r="19" spans="1:9" x14ac:dyDescent="0.25">
      <c r="C19" s="11"/>
      <c r="D19" s="12"/>
      <c r="F19" s="13"/>
      <c r="H19" s="14" t="str">
        <f>IF($A19="","",IFERROR(ROUND((D19/C19),2),0))</f>
        <v/>
      </c>
      <c r="I19" s="15" t="str">
        <f>IF($A19="","",IF(OR((E19="Vacant – make-ready"),(E19="Vacant – ready")),MAX(0,(TODAY()-F19)),""))</f>
        <v/>
      </c>
    </row>
    <row r="20" spans="1:9" x14ac:dyDescent="0.25">
      <c r="C20" s="11"/>
      <c r="D20" s="12"/>
      <c r="F20" s="13"/>
      <c r="H20" s="14" t="str">
        <f>IF($A20="","",IFERROR(ROUND((D20/C20),2),0))</f>
        <v/>
      </c>
      <c r="I20" s="15" t="str">
        <f>IF($A20="","",IF(OR((E20="Vacant – make-ready"),(E20="Vacant – ready")),MAX(0,(TODAY()-F20)),""))</f>
        <v/>
      </c>
    </row>
    <row r="21" spans="1:9" x14ac:dyDescent="0.25">
      <c r="C21" s="11"/>
      <c r="D21" s="12"/>
      <c r="F21" s="13"/>
      <c r="H21" s="14" t="str">
        <f>IF($A21="","",IFERROR(ROUND((D21/C21),2),0))</f>
        <v/>
      </c>
      <c r="I21" s="15" t="str">
        <f>IF($A21="","",IF(OR((E21="Vacant – make-ready"),(E21="Vacant – ready")),MAX(0,(TODAY()-F21)),""))</f>
        <v/>
      </c>
    </row>
    <row r="22" spans="1:9" x14ac:dyDescent="0.25">
      <c r="C22" s="11"/>
      <c r="D22" s="12"/>
      <c r="F22" s="13"/>
      <c r="H22" s="14" t="str">
        <f>IF($A22="","",IFERROR(ROUND((D22/C22),2),0))</f>
        <v/>
      </c>
      <c r="I22" s="15" t="str">
        <f>IF($A22="","",IF(OR((E22="Vacant – make-ready"),(E22="Vacant – ready")),MAX(0,(TODAY()-F22)),""))</f>
        <v/>
      </c>
    </row>
    <row r="23" spans="1:9" x14ac:dyDescent="0.25">
      <c r="C23" s="11"/>
      <c r="D23" s="12"/>
      <c r="F23" s="13"/>
      <c r="H23" s="14" t="str">
        <f>IF($A23="","",IFERROR(ROUND((D23/C23),2),0))</f>
        <v/>
      </c>
      <c r="I23" s="15" t="str">
        <f>IF($A23="","",IF(OR((E23="Vacant – make-ready"),(E23="Vacant – ready")),MAX(0,(TODAY()-F23)),""))</f>
        <v/>
      </c>
    </row>
    <row r="24" spans="1:9" x14ac:dyDescent="0.25">
      <c r="C24" s="11"/>
      <c r="D24" s="12"/>
      <c r="F24" s="13"/>
      <c r="H24" s="14" t="str">
        <f>IF($A24="","",IFERROR(ROUND((D24/C24),2),0))</f>
        <v/>
      </c>
      <c r="I24" s="15" t="str">
        <f>IF($A24="","",IF(OR((E24="Vacant – make-ready"),(E24="Vacant – ready")),MAX(0,(TODAY()-F24)),""))</f>
        <v/>
      </c>
    </row>
    <row r="25" spans="1:9" x14ac:dyDescent="0.25">
      <c r="C25" s="11"/>
      <c r="D25" s="12"/>
      <c r="F25" s="13"/>
      <c r="H25" s="14" t="str">
        <f>IF($A25="","",IFERROR(ROUND((D25/C25),2),0))</f>
        <v/>
      </c>
      <c r="I25" s="15" t="str">
        <f>IF($A25="","",IF(OR((E25="Vacant – make-ready"),(E25="Vacant – ready")),MAX(0,(TODAY()-F25)),""))</f>
        <v/>
      </c>
    </row>
    <row r="26" spans="1:9" x14ac:dyDescent="0.25">
      <c r="C26" s="11"/>
      <c r="D26" s="12"/>
      <c r="F26" s="13"/>
      <c r="H26" s="14" t="str">
        <f>IF($A26="","",IFERROR(ROUND((D26/C26),2),0))</f>
        <v/>
      </c>
      <c r="I26" s="15" t="str">
        <f>IF($A26="","",IF(OR((E26="Vacant – make-ready"),(E26="Vacant – ready")),MAX(0,(TODAY()-F26)),""))</f>
        <v/>
      </c>
    </row>
    <row r="27" spans="1:9" x14ac:dyDescent="0.25">
      <c r="C27" s="11"/>
      <c r="D27" s="12"/>
      <c r="F27" s="13"/>
      <c r="H27" s="14" t="str">
        <f>IF($A27="","",IFERROR(ROUND((D27/C27),2),0))</f>
        <v/>
      </c>
      <c r="I27" s="15" t="str">
        <f>IF($A27="","",IF(OR((E27="Vacant – make-ready"),(E27="Vacant – ready")),MAX(0,(TODAY()-F27)),""))</f>
        <v/>
      </c>
    </row>
    <row r="28" spans="1:9" x14ac:dyDescent="0.25">
      <c r="C28" s="11"/>
      <c r="D28" s="12"/>
      <c r="F28" s="13"/>
      <c r="H28" s="14" t="str">
        <f>IF($A28="","",IFERROR(ROUND((D28/C28),2),0))</f>
        <v/>
      </c>
      <c r="I28" s="15" t="str">
        <f>IF($A28="","",IF(OR((E28="Vacant – make-ready"),(E28="Vacant – ready")),MAX(0,(TODAY()-F28)),""))</f>
        <v/>
      </c>
    </row>
    <row r="29" spans="1:9" x14ac:dyDescent="0.25">
      <c r="C29" s="11"/>
      <c r="D29" s="12"/>
      <c r="F29" s="13"/>
      <c r="H29" s="14" t="str">
        <f>IF($A29="","",IFERROR(ROUND((D29/C29),2),0))</f>
        <v/>
      </c>
      <c r="I29" s="15" t="str">
        <f>IF($A29="","",IF(OR((E29="Vacant – make-ready"),(E29="Vacant – ready")),MAX(0,(TODAY()-F29)),""))</f>
        <v/>
      </c>
    </row>
    <row r="30" spans="1:9" x14ac:dyDescent="0.25">
      <c r="C30" s="11"/>
      <c r="D30" s="12"/>
      <c r="F30" s="13"/>
      <c r="H30" s="14" t="str">
        <f>IF($A30="","",IFERROR(ROUND((D30/C30),2),0))</f>
        <v/>
      </c>
      <c r="I30" s="15" t="str">
        <f>IF($A30="","",IF(OR((E30="Vacant – make-ready"),(E30="Vacant – ready")),MAX(0,(TODAY()-F30)),""))</f>
        <v/>
      </c>
    </row>
    <row r="31" spans="1:9" x14ac:dyDescent="0.25">
      <c r="C31" s="11"/>
      <c r="D31" s="12"/>
      <c r="F31" s="13"/>
      <c r="H31" s="14" t="str">
        <f>IF($A31="","",IFERROR(ROUND((D31/C31),2),0))</f>
        <v/>
      </c>
      <c r="I31" s="15" t="str">
        <f>IF($A31="","",IF(OR((E31="Vacant – make-ready"),(E31="Vacant – ready")),MAX(0,(TODAY()-F31)),""))</f>
        <v/>
      </c>
    </row>
    <row r="32" spans="1:9" x14ac:dyDescent="0.25">
      <c r="C32" s="11"/>
      <c r="D32" s="12"/>
      <c r="F32" s="13"/>
      <c r="H32" s="14" t="str">
        <f>IF($A32="","",IFERROR(ROUND((D32/C32),2),0))</f>
        <v/>
      </c>
      <c r="I32" s="15" t="str">
        <f>IF($A32="","",IF(OR((E32="Vacant – make-ready"),(E32="Vacant – ready")),MAX(0,(TODAY()-F32)),""))</f>
        <v/>
      </c>
    </row>
    <row r="33" spans="1:9" x14ac:dyDescent="0.25">
      <c r="C33" s="11"/>
      <c r="D33" s="12"/>
      <c r="F33" s="13"/>
      <c r="H33" s="14" t="str">
        <f>IF($A33="","",IFERROR(ROUND((D33/C33),2),0))</f>
        <v/>
      </c>
      <c r="I33" s="15" t="str">
        <f>IF($A33="","",IF(OR((E33="Vacant – make-ready"),(E33="Vacant – ready")),MAX(0,(TODAY()-F33)),""))</f>
        <v/>
      </c>
    </row>
    <row r="34" spans="1:9" x14ac:dyDescent="0.25">
      <c r="C34" s="11"/>
      <c r="D34" s="12"/>
      <c r="F34" s="13"/>
      <c r="H34" s="14" t="str">
        <f>IF($A34="","",IFERROR(ROUND((D34/C34),2),0))</f>
        <v/>
      </c>
      <c r="I34" s="15" t="str">
        <f>IF($A34="","",IF(OR((E34="Vacant – make-ready"),(E34="Vacant – ready")),MAX(0,(TODAY()-F34)),""))</f>
        <v/>
      </c>
    </row>
    <row r="35" spans="1:9" x14ac:dyDescent="0.25">
      <c r="C35" s="11"/>
      <c r="D35" s="12"/>
      <c r="F35" s="13"/>
      <c r="H35" s="14" t="str">
        <f>IF($A35="","",IFERROR(ROUND((D35/C35),2),0))</f>
        <v/>
      </c>
      <c r="I35" s="15" t="str">
        <f>IF($A35="","",IF(OR((E35="Vacant – make-ready"),(E35="Vacant – ready")),MAX(0,(TODAY()-F35)),""))</f>
        <v/>
      </c>
    </row>
    <row r="36" spans="1:9" x14ac:dyDescent="0.25">
      <c r="C36" s="11"/>
      <c r="D36" s="12"/>
      <c r="F36" s="13"/>
      <c r="H36" s="14" t="str">
        <f>IF($A36="","",IFERROR(ROUND((D36/C36),2),0))</f>
        <v/>
      </c>
      <c r="I36" s="15" t="str">
        <f>IF($A36="","",IF(OR((E36="Vacant – make-ready"),(E36="Vacant – ready")),MAX(0,(TODAY()-F36)),""))</f>
        <v/>
      </c>
    </row>
    <row r="37" spans="1:9" x14ac:dyDescent="0.25">
      <c r="C37" s="11"/>
      <c r="D37" s="12"/>
      <c r="F37" s="13"/>
      <c r="H37" s="14" t="str">
        <f>IF($A37="","",IFERROR(ROUND((D37/C37),2),0))</f>
        <v/>
      </c>
      <c r="I37" s="15" t="str">
        <f>IF($A37="","",IF(OR((E37="Vacant – make-ready"),(E37="Vacant – ready")),MAX(0,(TODAY()-F37)),""))</f>
        <v/>
      </c>
    </row>
    <row r="38" spans="1:9" x14ac:dyDescent="0.25">
      <c r="C38" s="11"/>
      <c r="D38" s="12"/>
      <c r="F38" s="13"/>
      <c r="H38" s="14" t="str">
        <f>IF($A38="","",IFERROR(ROUND((D38/C38),2),0))</f>
        <v/>
      </c>
      <c r="I38" s="15" t="str">
        <f>IF($A38="","",IF(OR((E38="Vacant – make-ready"),(E38="Vacant – ready")),MAX(0,(TODAY()-F38)),""))</f>
        <v/>
      </c>
    </row>
    <row r="39" spans="1:9" x14ac:dyDescent="0.25">
      <c r="C39" s="11"/>
      <c r="D39" s="12"/>
      <c r="F39" s="13"/>
      <c r="H39" s="14" t="str">
        <f>IF($A39="","",IFERROR(ROUND((D39/C39),2),0))</f>
        <v/>
      </c>
      <c r="I39" s="15" t="str">
        <f>IF($A39="","",IF(OR((E39="Vacant – make-ready"),(E39="Vacant – ready")),MAX(0,(TODAY()-F39)),""))</f>
        <v/>
      </c>
    </row>
    <row r="40" spans="1:9" x14ac:dyDescent="0.25">
      <c r="C40" s="11"/>
      <c r="D40" s="12"/>
      <c r="F40" s="13"/>
      <c r="H40" s="14" t="str">
        <f>IF($A40="","",IFERROR(ROUND((D40/C40),2),0))</f>
        <v/>
      </c>
      <c r="I40" s="15" t="str">
        <f>IF($A40="","",IF(OR((E40="Vacant – make-ready"),(E40="Vacant – ready")),MAX(0,(TODAY()-F40)),""))</f>
        <v/>
      </c>
    </row>
    <row r="41" spans="1:9" x14ac:dyDescent="0.25">
      <c r="C41" s="11"/>
      <c r="D41" s="12"/>
      <c r="F41" s="13"/>
      <c r="H41" s="14" t="str">
        <f>IF($A41="","",IFERROR(ROUND((D41/C41),2),0))</f>
        <v/>
      </c>
      <c r="I41" s="15" t="str">
        <f>IF($A41="","",IF(OR((E41="Vacant – make-ready"),(E41="Vacant – ready")),MAX(0,(TODAY()-F41)),""))</f>
        <v/>
      </c>
    </row>
    <row r="42" spans="1:9" x14ac:dyDescent="0.25">
      <c r="C42" s="11"/>
      <c r="D42" s="12"/>
      <c r="F42" s="13"/>
      <c r="H42" s="14" t="str">
        <f>IF($A42="","",IFERROR(ROUND((D42/C42),2),0))</f>
        <v/>
      </c>
      <c r="I42" s="15" t="str">
        <f>IF($A42="","",IF(OR((E42="Vacant – make-ready"),(E42="Vacant – ready")),MAX(0,(TODAY()-F42)),""))</f>
        <v/>
      </c>
    </row>
    <row r="43" spans="1:9" x14ac:dyDescent="0.25">
      <c r="C43" s="11"/>
      <c r="D43" s="12"/>
      <c r="F43" s="13"/>
      <c r="H43" s="14" t="str">
        <f>IF($A43="","",IFERROR(ROUND((D43/C43),2),0))</f>
        <v/>
      </c>
      <c r="I43" s="15" t="str">
        <f>IF($A43="","",IF(OR((E43="Vacant – make-ready"),(E43="Vacant – ready")),MAX(0,(TODAY()-F43)),""))</f>
        <v/>
      </c>
    </row>
    <row r="44" spans="1:9" x14ac:dyDescent="0.25">
      <c r="C44" s="11"/>
      <c r="D44" s="12"/>
      <c r="F44" s="13"/>
      <c r="H44" s="14" t="str">
        <f>IF($A44="","",IFERROR(ROUND((D44/C44),2),0))</f>
        <v/>
      </c>
      <c r="I44" s="15" t="str">
        <f>IF($A44="","",IF(OR((E44="Vacant – make-ready"),(E44="Vacant – ready")),MAX(0,(TODAY()-F44)),""))</f>
        <v/>
      </c>
    </row>
    <row r="45" spans="1:9" x14ac:dyDescent="0.25">
      <c r="C45" s="11"/>
      <c r="D45" s="12"/>
      <c r="F45" s="13"/>
      <c r="H45" s="14" t="str">
        <f>IF($A45="","",IFERROR(ROUND((D45/C45),2),0))</f>
        <v/>
      </c>
      <c r="I45" s="15" t="str">
        <f>IF($A45="","",IF(OR((E45="Vacant – make-ready"),(E45="Vacant – ready")),MAX(0,(TODAY()-F45)),""))</f>
        <v/>
      </c>
    </row>
    <row r="46" spans="1:9" x14ac:dyDescent="0.25">
      <c r="C46" s="11"/>
      <c r="D46" s="12"/>
      <c r="F46" s="13"/>
      <c r="H46" s="14" t="str">
        <f>IF($A46="","",IFERROR(ROUND((D46/C46),2),0))</f>
        <v/>
      </c>
      <c r="I46" s="15" t="str">
        <f>IF($A46="","",IF(OR((E46="Vacant – make-ready"),(E46="Vacant – ready")),MAX(0,(TODAY()-F46)),""))</f>
        <v/>
      </c>
    </row>
    <row r="47" spans="1:9" x14ac:dyDescent="0.25">
      <c r="C47" s="11"/>
      <c r="D47" s="12"/>
      <c r="F47" s="13"/>
      <c r="H47" s="14" t="str">
        <f>IF($A47="","",IFERROR(ROUND((D47/C47),2),0))</f>
        <v/>
      </c>
      <c r="I47" s="15" t="str">
        <f>IF($A47="","",IF(OR((E47="Vacant – make-ready"),(E47="Vacant – ready")),MAX(0,(TODAY()-F47)),""))</f>
        <v/>
      </c>
    </row>
    <row r="48" spans="1:9" x14ac:dyDescent="0.25">
      <c r="C48" s="11"/>
      <c r="D48" s="12"/>
      <c r="F48" s="13"/>
      <c r="H48" s="14" t="str">
        <f>IF($A48="","",IFERROR(ROUND((D48/C48),2),0))</f>
        <v/>
      </c>
      <c r="I48" s="15" t="str">
        <f>IF($A48="","",IF(OR((E48="Vacant – make-ready"),(E48="Vacant – ready")),MAX(0,(TODAY()-F48)),""))</f>
        <v/>
      </c>
    </row>
    <row r="49" spans="1:9" x14ac:dyDescent="0.25">
      <c r="C49" s="11"/>
      <c r="D49" s="12"/>
      <c r="F49" s="13"/>
      <c r="H49" s="14" t="str">
        <f>IF($A49="","",IFERROR(ROUND((D49/C49),2),0))</f>
        <v/>
      </c>
      <c r="I49" s="15" t="str">
        <f>IF($A49="","",IF(OR((E49="Vacant – make-ready"),(E49="Vacant – ready")),MAX(0,(TODAY()-F49)),""))</f>
        <v/>
      </c>
    </row>
    <row r="50" spans="1:9" x14ac:dyDescent="0.25">
      <c r="C50" s="11"/>
      <c r="D50" s="12"/>
      <c r="F50" s="13"/>
      <c r="H50" s="14" t="str">
        <f>IF($A50="","",IFERROR(ROUND((D50/C50),2),0))</f>
        <v/>
      </c>
      <c r="I50" s="15" t="str">
        <f>IF($A50="","",IF(OR((E50="Vacant – make-ready"),(E50="Vacant – ready")),MAX(0,(TODAY()-F50)),""))</f>
        <v/>
      </c>
    </row>
    <row r="51" spans="1:9" x14ac:dyDescent="0.25">
      <c r="C51" s="11"/>
      <c r="D51" s="12"/>
      <c r="F51" s="13"/>
      <c r="H51" s="14" t="str">
        <f>IF($A51="","",IFERROR(ROUND((D51/C51),2),0))</f>
        <v/>
      </c>
      <c r="I51" s="15" t="str">
        <f>IF($A51="","",IF(OR((E51="Vacant – make-ready"),(E51="Vacant – ready")),MAX(0,(TODAY()-F51)),""))</f>
        <v/>
      </c>
    </row>
    <row r="52" spans="1:9" x14ac:dyDescent="0.25">
      <c r="C52" s="11"/>
      <c r="D52" s="12"/>
      <c r="F52" s="13"/>
      <c r="H52" s="14" t="str">
        <f>IF($A52="","",IFERROR(ROUND((D52/C52),2),0))</f>
        <v/>
      </c>
      <c r="I52" s="15" t="str">
        <f>IF($A52="","",IF(OR((E52="Vacant – make-ready"),(E52="Vacant – ready")),MAX(0,(TODAY()-F52)),""))</f>
        <v/>
      </c>
    </row>
    <row r="53" spans="1:9" x14ac:dyDescent="0.25">
      <c r="C53" s="11"/>
      <c r="D53" s="12"/>
      <c r="F53" s="13"/>
      <c r="H53" s="14" t="str">
        <f>IF($A53="","",IFERROR(ROUND((D53/C53),2),0))</f>
        <v/>
      </c>
      <c r="I53" s="15" t="str">
        <f>IF($A53="","",IF(OR((E53="Vacant – make-ready"),(E53="Vacant – ready")),MAX(0,(TODAY()-F53)),""))</f>
        <v/>
      </c>
    </row>
    <row r="54" spans="1:9" x14ac:dyDescent="0.25">
      <c r="C54" s="11"/>
      <c r="D54" s="12"/>
      <c r="F54" s="13"/>
      <c r="H54" s="14" t="str">
        <f>IF($A54="","",IFERROR(ROUND((D54/C54),2),0))</f>
        <v/>
      </c>
      <c r="I54" s="15" t="str">
        <f>IF($A54="","",IF(OR((E54="Vacant – make-ready"),(E54="Vacant – ready")),MAX(0,(TODAY()-F54)),""))</f>
        <v/>
      </c>
    </row>
    <row r="55" spans="1:9" x14ac:dyDescent="0.25">
      <c r="C55" s="11"/>
      <c r="D55" s="12"/>
      <c r="F55" s="13"/>
      <c r="H55" s="14" t="str">
        <f>IF($A55="","",IFERROR(ROUND((D55/C55),2),0))</f>
        <v/>
      </c>
      <c r="I55" s="15" t="str">
        <f>IF($A55="","",IF(OR((E55="Vacant – make-ready"),(E55="Vacant – ready")),MAX(0,(TODAY()-F55)),""))</f>
        <v/>
      </c>
    </row>
    <row r="56" spans="1:9" x14ac:dyDescent="0.25">
      <c r="C56" s="11"/>
      <c r="D56" s="12"/>
      <c r="F56" s="13"/>
      <c r="H56" s="14" t="str">
        <f>IF($A56="","",IFERROR(ROUND((D56/C56),2),0))</f>
        <v/>
      </c>
      <c r="I56" s="15" t="str">
        <f>IF($A56="","",IF(OR((E56="Vacant – make-ready"),(E56="Vacant – ready")),MAX(0,(TODAY()-F56)),""))</f>
        <v/>
      </c>
    </row>
    <row r="57" spans="1:9" x14ac:dyDescent="0.25">
      <c r="C57" s="11"/>
      <c r="D57" s="12"/>
      <c r="F57" s="13"/>
      <c r="H57" s="14" t="str">
        <f>IF($A57="","",IFERROR(ROUND((D57/C57),2),0))</f>
        <v/>
      </c>
      <c r="I57" s="15" t="str">
        <f>IF($A57="","",IF(OR((E57="Vacant – make-ready"),(E57="Vacant – ready")),MAX(0,(TODAY()-F57)),""))</f>
        <v/>
      </c>
    </row>
    <row r="58" spans="1:9" x14ac:dyDescent="0.25">
      <c r="C58" s="11"/>
      <c r="D58" s="12"/>
      <c r="F58" s="13"/>
      <c r="H58" s="14" t="str">
        <f>IF($A58="","",IFERROR(ROUND((D58/C58),2),0))</f>
        <v/>
      </c>
      <c r="I58" s="15" t="str">
        <f>IF($A58="","",IF(OR((E58="Vacant – make-ready"),(E58="Vacant – ready")),MAX(0,(TODAY()-F58)),""))</f>
        <v/>
      </c>
    </row>
    <row r="59" spans="1:9" x14ac:dyDescent="0.25">
      <c r="C59" s="11"/>
      <c r="D59" s="12"/>
      <c r="F59" s="13"/>
      <c r="H59" s="14" t="str">
        <f>IF($A59="","",IFERROR(ROUND((D59/C59),2),0))</f>
        <v/>
      </c>
      <c r="I59" s="15" t="str">
        <f>IF($A59="","",IF(OR((E59="Vacant – make-ready"),(E59="Vacant – ready")),MAX(0,(TODAY()-F59)),""))</f>
        <v/>
      </c>
    </row>
    <row r="60" spans="1:9" x14ac:dyDescent="0.25">
      <c r="C60" s="11"/>
      <c r="D60" s="12"/>
      <c r="F60" s="13"/>
      <c r="H60" s="14" t="str">
        <f>IF($A60="","",IFERROR(ROUND((D60/C60),2),0))</f>
        <v/>
      </c>
      <c r="I60" s="15" t="str">
        <f>IF($A60="","",IF(OR((E60="Vacant – make-ready"),(E60="Vacant – ready")),MAX(0,(TODAY()-F60)),""))</f>
        <v/>
      </c>
    </row>
    <row r="61" spans="1:9" x14ac:dyDescent="0.25">
      <c r="C61" s="11"/>
      <c r="D61" s="12"/>
      <c r="F61" s="13"/>
      <c r="H61" s="14" t="str">
        <f>IF($A61="","",IFERROR(ROUND((D61/C61),2),0))</f>
        <v/>
      </c>
      <c r="I61" s="15" t="str">
        <f>IF($A61="","",IF(OR((E61="Vacant – make-ready"),(E61="Vacant – ready")),MAX(0,(TODAY()-F61)),""))</f>
        <v/>
      </c>
    </row>
    <row r="62" spans="1:9" x14ac:dyDescent="0.25">
      <c r="C62" s="11"/>
      <c r="D62" s="12"/>
      <c r="F62" s="13"/>
      <c r="H62" s="14" t="str">
        <f>IF($A62="","",IFERROR(ROUND((D62/C62),2),0))</f>
        <v/>
      </c>
      <c r="I62" s="15" t="str">
        <f>IF($A62="","",IF(OR((E62="Vacant – make-ready"),(E62="Vacant – ready")),MAX(0,(TODAY()-F62)),""))</f>
        <v/>
      </c>
    </row>
    <row r="63" spans="1:9" x14ac:dyDescent="0.25">
      <c r="C63" s="11"/>
      <c r="D63" s="12"/>
      <c r="F63" s="13"/>
      <c r="H63" s="14" t="str">
        <f>IF($A63="","",IFERROR(ROUND((D63/C63),2),0))</f>
        <v/>
      </c>
      <c r="I63" s="15" t="str">
        <f>IF($A63="","",IF(OR((E63="Vacant – make-ready"),(E63="Vacant – ready")),MAX(0,(TODAY()-F63)),""))</f>
        <v/>
      </c>
    </row>
    <row r="64" spans="1:9" x14ac:dyDescent="0.25">
      <c r="C64" s="11"/>
      <c r="D64" s="12"/>
      <c r="F64" s="13"/>
      <c r="H64" s="14" t="str">
        <f>IF($A64="","",IFERROR(ROUND((D64/C64),2),0))</f>
        <v/>
      </c>
      <c r="I64" s="15" t="str">
        <f>IF($A64="","",IF(OR((E64="Vacant – make-ready"),(E64="Vacant – ready")),MAX(0,(TODAY()-F64)),""))</f>
        <v/>
      </c>
    </row>
    <row r="65" spans="1:9" x14ac:dyDescent="0.25">
      <c r="C65" s="11"/>
      <c r="D65" s="12"/>
      <c r="F65" s="13"/>
      <c r="H65" s="14" t="str">
        <f>IF($A65="","",IFERROR(ROUND((D65/C65),2),0))</f>
        <v/>
      </c>
      <c r="I65" s="15" t="str">
        <f>IF($A65="","",IF(OR((E65="Vacant – make-ready"),(E65="Vacant – ready")),MAX(0,(TODAY()-F65)),""))</f>
        <v/>
      </c>
    </row>
    <row r="66" spans="1:9" x14ac:dyDescent="0.25">
      <c r="C66" s="11"/>
      <c r="D66" s="12"/>
      <c r="F66" s="13"/>
      <c r="H66" s="14" t="str">
        <f>IF($A66="","",IFERROR(ROUND((D66/C66),2),0))</f>
        <v/>
      </c>
      <c r="I66" s="15" t="str">
        <f>IF($A66="","",IF(OR((E66="Vacant – make-ready"),(E66="Vacant – ready")),MAX(0,(TODAY()-F66)),""))</f>
        <v/>
      </c>
    </row>
    <row r="67" spans="1:9" x14ac:dyDescent="0.25">
      <c r="C67" s="11"/>
      <c r="D67" s="12"/>
      <c r="F67" s="13"/>
      <c r="H67" s="14" t="str">
        <f>IF($A67="","",IFERROR(ROUND((D67/C67),2),0))</f>
        <v/>
      </c>
      <c r="I67" s="15" t="str">
        <f>IF($A67="","",IF(OR((E67="Vacant – make-ready"),(E67="Vacant – ready")),MAX(0,(TODAY()-F67)),""))</f>
        <v/>
      </c>
    </row>
    <row r="68" spans="1:9" x14ac:dyDescent="0.25">
      <c r="C68" s="11"/>
      <c r="D68" s="12"/>
      <c r="F68" s="13"/>
      <c r="H68" s="14" t="str">
        <f>IF($A68="","",IFERROR(ROUND((D68/C68),2),0))</f>
        <v/>
      </c>
      <c r="I68" s="15" t="str">
        <f>IF($A68="","",IF(OR((E68="Vacant – make-ready"),(E68="Vacant – ready")),MAX(0,(TODAY()-F68)),""))</f>
        <v/>
      </c>
    </row>
    <row r="69" spans="1:9" x14ac:dyDescent="0.25">
      <c r="C69" s="11"/>
      <c r="D69" s="12"/>
      <c r="F69" s="13"/>
      <c r="H69" s="14" t="str">
        <f>IF($A69="","",IFERROR(ROUND((D69/C69),2),0))</f>
        <v/>
      </c>
      <c r="I69" s="15" t="str">
        <f>IF($A69="","",IF(OR((E69="Vacant – make-ready"),(E69="Vacant – ready")),MAX(0,(TODAY()-F69)),""))</f>
        <v/>
      </c>
    </row>
    <row r="70" spans="1:9" x14ac:dyDescent="0.25">
      <c r="C70" s="11"/>
      <c r="D70" s="12"/>
      <c r="F70" s="13"/>
      <c r="H70" s="14" t="str">
        <f>IF($A70="","",IFERROR(ROUND((D70/C70),2),0))</f>
        <v/>
      </c>
      <c r="I70" s="15" t="str">
        <f>IF($A70="","",IF(OR((E70="Vacant – make-ready"),(E70="Vacant – ready")),MAX(0,(TODAY()-F70)),""))</f>
        <v/>
      </c>
    </row>
    <row r="71" spans="1:9" x14ac:dyDescent="0.25">
      <c r="C71" s="11"/>
      <c r="D71" s="12"/>
      <c r="F71" s="13"/>
      <c r="H71" s="14" t="str">
        <f>IF($A71="","",IFERROR(ROUND((D71/C71),2),0))</f>
        <v/>
      </c>
      <c r="I71" s="15" t="str">
        <f>IF($A71="","",IF(OR((E71="Vacant – make-ready"),(E71="Vacant – ready")),MAX(0,(TODAY()-F71)),""))</f>
        <v/>
      </c>
    </row>
    <row r="72" spans="1:9" x14ac:dyDescent="0.25">
      <c r="C72" s="11"/>
      <c r="D72" s="12"/>
      <c r="F72" s="13"/>
      <c r="H72" s="14" t="str">
        <f>IF($A72="","",IFERROR(ROUND((D72/C72),2),0))</f>
        <v/>
      </c>
      <c r="I72" s="15" t="str">
        <f>IF($A72="","",IF(OR((E72="Vacant – make-ready"),(E72="Vacant – ready")),MAX(0,(TODAY()-F72)),""))</f>
        <v/>
      </c>
    </row>
    <row r="73" spans="1:9" x14ac:dyDescent="0.25">
      <c r="C73" s="11"/>
      <c r="D73" s="12"/>
      <c r="F73" s="13"/>
      <c r="H73" s="14" t="str">
        <f>IF($A73="","",IFERROR(ROUND((D73/C73),2),0))</f>
        <v/>
      </c>
      <c r="I73" s="15" t="str">
        <f>IF($A73="","",IF(OR((E73="Vacant – make-ready"),(E73="Vacant – ready")),MAX(0,(TODAY()-F73)),""))</f>
        <v/>
      </c>
    </row>
    <row r="74" spans="1:9" x14ac:dyDescent="0.25">
      <c r="C74" s="11"/>
      <c r="D74" s="12"/>
      <c r="F74" s="13"/>
      <c r="H74" s="14" t="str">
        <f>IF($A74="","",IFERROR(ROUND((D74/C74),2),0))</f>
        <v/>
      </c>
      <c r="I74" s="15" t="str">
        <f>IF($A74="","",IF(OR((E74="Vacant – make-ready"),(E74="Vacant – ready")),MAX(0,(TODAY()-F74)),""))</f>
        <v/>
      </c>
    </row>
    <row r="75" spans="1:9" x14ac:dyDescent="0.25">
      <c r="C75" s="11"/>
      <c r="D75" s="12"/>
      <c r="F75" s="13"/>
      <c r="H75" s="14" t="str">
        <f>IF($A75="","",IFERROR(ROUND((D75/C75),2),0))</f>
        <v/>
      </c>
      <c r="I75" s="15" t="str">
        <f>IF($A75="","",IF(OR((E75="Vacant – make-ready"),(E75="Vacant – ready")),MAX(0,(TODAY()-F75)),""))</f>
        <v/>
      </c>
    </row>
    <row r="76" spans="1:9" x14ac:dyDescent="0.25">
      <c r="C76" s="11"/>
      <c r="D76" s="12"/>
      <c r="F76" s="13"/>
      <c r="H76" s="14" t="str">
        <f>IF($A76="","",IFERROR(ROUND((D76/C76),2),0))</f>
        <v/>
      </c>
      <c r="I76" s="15" t="str">
        <f>IF($A76="","",IF(OR((E76="Vacant – make-ready"),(E76="Vacant – ready")),MAX(0,(TODAY()-F76)),""))</f>
        <v/>
      </c>
    </row>
    <row r="77" spans="1:9" x14ac:dyDescent="0.25">
      <c r="C77" s="11"/>
      <c r="D77" s="12"/>
      <c r="F77" s="13"/>
      <c r="H77" s="14" t="str">
        <f>IF($A77="","",IFERROR(ROUND((D77/C77),2),0))</f>
        <v/>
      </c>
      <c r="I77" s="15" t="str">
        <f>IF($A77="","",IF(OR((E77="Vacant – make-ready"),(E77="Vacant – ready")),MAX(0,(TODAY()-F77)),""))</f>
        <v/>
      </c>
    </row>
    <row r="78" spans="1:9" x14ac:dyDescent="0.25">
      <c r="C78" s="11"/>
      <c r="D78" s="12"/>
      <c r="F78" s="13"/>
      <c r="H78" s="14" t="str">
        <f>IF($A78="","",IFERROR(ROUND((D78/C78),2),0))</f>
        <v/>
      </c>
      <c r="I78" s="15" t="str">
        <f>IF($A78="","",IF(OR((E78="Vacant – make-ready"),(E78="Vacant – ready")),MAX(0,(TODAY()-F78)),""))</f>
        <v/>
      </c>
    </row>
    <row r="79" spans="1:9" x14ac:dyDescent="0.25">
      <c r="C79" s="11"/>
      <c r="D79" s="12"/>
      <c r="F79" s="13"/>
      <c r="H79" s="14" t="str">
        <f>IF($A79="","",IFERROR(ROUND((D79/C79),2),0))</f>
        <v/>
      </c>
      <c r="I79" s="15" t="str">
        <f>IF($A79="","",IF(OR((E79="Vacant – make-ready"),(E79="Vacant – ready")),MAX(0,(TODAY()-F79)),""))</f>
        <v/>
      </c>
    </row>
    <row r="80" spans="1:9" x14ac:dyDescent="0.25">
      <c r="C80" s="11"/>
      <c r="D80" s="12"/>
      <c r="F80" s="13"/>
      <c r="H80" s="14" t="str">
        <f>IF($A80="","",IFERROR(ROUND((D80/C80),2),0))</f>
        <v/>
      </c>
      <c r="I80" s="15" t="str">
        <f>IF($A80="","",IF(OR((E80="Vacant – make-ready"),(E80="Vacant – ready")),MAX(0,(TODAY()-F80)),""))</f>
        <v/>
      </c>
    </row>
    <row r="81" spans="1:9" x14ac:dyDescent="0.25">
      <c r="C81" s="11"/>
      <c r="D81" s="12"/>
      <c r="F81" s="13"/>
      <c r="H81" s="14" t="str">
        <f>IF($A81="","",IFERROR(ROUND((D81/C81),2),0))</f>
        <v/>
      </c>
      <c r="I81" s="15" t="str">
        <f>IF($A81="","",IF(OR((E81="Vacant – make-ready"),(E81="Vacant – ready")),MAX(0,(TODAY()-F81)),""))</f>
        <v/>
      </c>
    </row>
    <row r="82" spans="1:9" x14ac:dyDescent="0.25">
      <c r="C82" s="11"/>
      <c r="D82" s="12"/>
      <c r="F82" s="13"/>
      <c r="H82" s="14" t="str">
        <f>IF($A82="","",IFERROR(ROUND((D82/C82),2),0))</f>
        <v/>
      </c>
      <c r="I82" s="15" t="str">
        <f>IF($A82="","",IF(OR((E82="Vacant – make-ready"),(E82="Vacant – ready")),MAX(0,(TODAY()-F82)),""))</f>
        <v/>
      </c>
    </row>
    <row r="83" spans="1:9" x14ac:dyDescent="0.25">
      <c r="C83" s="11"/>
      <c r="D83" s="12"/>
      <c r="F83" s="13"/>
      <c r="H83" s="14" t="str">
        <f>IF($A83="","",IFERROR(ROUND((D83/C83),2),0))</f>
        <v/>
      </c>
      <c r="I83" s="15" t="str">
        <f>IF($A83="","",IF(OR((E83="Vacant – make-ready"),(E83="Vacant – ready")),MAX(0,(TODAY()-F83)),""))</f>
        <v/>
      </c>
    </row>
    <row r="84" spans="1:9" x14ac:dyDescent="0.25">
      <c r="C84" s="11"/>
      <c r="D84" s="12"/>
      <c r="F84" s="13"/>
      <c r="H84" s="14" t="str">
        <f>IF($A84="","",IFERROR(ROUND((D84/C84),2),0))</f>
        <v/>
      </c>
      <c r="I84" s="15" t="str">
        <f>IF($A84="","",IF(OR((E84="Vacant – make-ready"),(E84="Vacant – ready")),MAX(0,(TODAY()-F84)),""))</f>
        <v/>
      </c>
    </row>
    <row r="85" spans="1:9" x14ac:dyDescent="0.25">
      <c r="C85" s="11"/>
      <c r="D85" s="12"/>
      <c r="F85" s="13"/>
      <c r="H85" s="14" t="str">
        <f>IF($A85="","",IFERROR(ROUND((D85/C85),2),0))</f>
        <v/>
      </c>
      <c r="I85" s="15" t="str">
        <f>IF($A85="","",IF(OR((E85="Vacant – make-ready"),(E85="Vacant – ready")),MAX(0,(TODAY()-F85)),""))</f>
        <v/>
      </c>
    </row>
    <row r="86" spans="1:9" x14ac:dyDescent="0.25">
      <c r="C86" s="11"/>
      <c r="D86" s="12"/>
      <c r="F86" s="13"/>
      <c r="H86" s="14" t="str">
        <f>IF($A86="","",IFERROR(ROUND((D86/C86),2),0))</f>
        <v/>
      </c>
      <c r="I86" s="15" t="str">
        <f>IF($A86="","",IF(OR((E86="Vacant – make-ready"),(E86="Vacant – ready")),MAX(0,(TODAY()-F86)),""))</f>
        <v/>
      </c>
    </row>
    <row r="87" spans="1:9" x14ac:dyDescent="0.25">
      <c r="C87" s="11"/>
      <c r="D87" s="12"/>
      <c r="F87" s="13"/>
      <c r="H87" s="14" t="str">
        <f>IF($A87="","",IFERROR(ROUND((D87/C87),2),0))</f>
        <v/>
      </c>
      <c r="I87" s="15" t="str">
        <f>IF($A87="","",IF(OR((E87="Vacant – make-ready"),(E87="Vacant – ready")),MAX(0,(TODAY()-F87)),""))</f>
        <v/>
      </c>
    </row>
    <row r="88" spans="1:9" x14ac:dyDescent="0.25">
      <c r="C88" s="11"/>
      <c r="D88" s="12"/>
      <c r="F88" s="13"/>
      <c r="H88" s="14" t="str">
        <f>IF($A88="","",IFERROR(ROUND((D88/C88),2),0))</f>
        <v/>
      </c>
      <c r="I88" s="15" t="str">
        <f>IF($A88="","",IF(OR((E88="Vacant – make-ready"),(E88="Vacant – ready")),MAX(0,(TODAY()-F88)),""))</f>
        <v/>
      </c>
    </row>
    <row r="89" spans="1:9" x14ac:dyDescent="0.25">
      <c r="C89" s="11"/>
      <c r="D89" s="12"/>
      <c r="F89" s="13"/>
      <c r="H89" s="14" t="str">
        <f>IF($A89="","",IFERROR(ROUND((D89/C89),2),0))</f>
        <v/>
      </c>
      <c r="I89" s="15" t="str">
        <f>IF($A89="","",IF(OR((E89="Vacant – make-ready"),(E89="Vacant – ready")),MAX(0,(TODAY()-F89)),""))</f>
        <v/>
      </c>
    </row>
    <row r="90" spans="1:9" x14ac:dyDescent="0.25">
      <c r="C90" s="11"/>
      <c r="D90" s="12"/>
      <c r="F90" s="13"/>
      <c r="H90" s="14" t="str">
        <f>IF($A90="","",IFERROR(ROUND((D90/C90),2),0))</f>
        <v/>
      </c>
      <c r="I90" s="15" t="str">
        <f>IF($A90="","",IF(OR((E90="Vacant – make-ready"),(E90="Vacant – ready")),MAX(0,(TODAY()-F90)),""))</f>
        <v/>
      </c>
    </row>
    <row r="91" spans="1:9" x14ac:dyDescent="0.25">
      <c r="C91" s="11"/>
      <c r="D91" s="12"/>
      <c r="F91" s="13"/>
      <c r="H91" s="14" t="str">
        <f>IF($A91="","",IFERROR(ROUND((D91/C91),2),0))</f>
        <v/>
      </c>
      <c r="I91" s="15" t="str">
        <f>IF($A91="","",IF(OR((E91="Vacant – make-ready"),(E91="Vacant – ready")),MAX(0,(TODAY()-F91)),""))</f>
        <v/>
      </c>
    </row>
    <row r="92" spans="1:9" x14ac:dyDescent="0.25">
      <c r="C92" s="11"/>
      <c r="D92" s="12"/>
      <c r="F92" s="13"/>
      <c r="H92" s="14" t="str">
        <f>IF($A92="","",IFERROR(ROUND((D92/C92),2),0))</f>
        <v/>
      </c>
      <c r="I92" s="15" t="str">
        <f>IF($A92="","",IF(OR((E92="Vacant – make-ready"),(E92="Vacant – ready")),MAX(0,(TODAY()-F92)),""))</f>
        <v/>
      </c>
    </row>
    <row r="93" spans="1:9" x14ac:dyDescent="0.25">
      <c r="C93" s="11"/>
      <c r="D93" s="12"/>
      <c r="F93" s="13"/>
      <c r="H93" s="14" t="str">
        <f>IF($A93="","",IFERROR(ROUND((D93/C93),2),0))</f>
        <v/>
      </c>
      <c r="I93" s="15" t="str">
        <f>IF($A93="","",IF(OR((E93="Vacant – make-ready"),(E93="Vacant – ready")),MAX(0,(TODAY()-F93)),""))</f>
        <v/>
      </c>
    </row>
    <row r="94" spans="1:9" x14ac:dyDescent="0.25">
      <c r="C94" s="11"/>
      <c r="D94" s="12"/>
      <c r="F94" s="13"/>
      <c r="H94" s="14" t="str">
        <f>IF($A94="","",IFERROR(ROUND((D94/C94),2),0))</f>
        <v/>
      </c>
      <c r="I94" s="15" t="str">
        <f>IF($A94="","",IF(OR((E94="Vacant – make-ready"),(E94="Vacant – ready")),MAX(0,(TODAY()-F94)),""))</f>
        <v/>
      </c>
    </row>
    <row r="95" spans="1:9" x14ac:dyDescent="0.25">
      <c r="C95" s="11"/>
      <c r="D95" s="12"/>
      <c r="F95" s="13"/>
      <c r="H95" s="14" t="str">
        <f>IF($A95="","",IFERROR(ROUND((D95/C95),2),0))</f>
        <v/>
      </c>
      <c r="I95" s="15" t="str">
        <f>IF($A95="","",IF(OR((E95="Vacant – make-ready"),(E95="Vacant – ready")),MAX(0,(TODAY()-F95)),""))</f>
        <v/>
      </c>
    </row>
    <row r="96" spans="1:9" x14ac:dyDescent="0.25">
      <c r="C96" s="11"/>
      <c r="D96" s="12"/>
      <c r="F96" s="13"/>
      <c r="H96" s="14" t="str">
        <f>IF($A96="","",IFERROR(ROUND((D96/C96),2),0))</f>
        <v/>
      </c>
      <c r="I96" s="15" t="str">
        <f>IF($A96="","",IF(OR((E96="Vacant – make-ready"),(E96="Vacant – ready")),MAX(0,(TODAY()-F96)),""))</f>
        <v/>
      </c>
    </row>
    <row r="97" spans="1:9" x14ac:dyDescent="0.25">
      <c r="C97" s="11"/>
      <c r="D97" s="12"/>
      <c r="F97" s="13"/>
      <c r="H97" s="14" t="str">
        <f>IF($A97="","",IFERROR(ROUND((D97/C97),2),0))</f>
        <v/>
      </c>
      <c r="I97" s="15" t="str">
        <f>IF($A97="","",IF(OR((E97="Vacant – make-ready"),(E97="Vacant – ready")),MAX(0,(TODAY()-F97)),""))</f>
        <v/>
      </c>
    </row>
    <row r="98" spans="1:9" x14ac:dyDescent="0.25">
      <c r="C98" s="11"/>
      <c r="D98" s="12"/>
      <c r="F98" s="13"/>
      <c r="H98" s="14" t="str">
        <f>IF($A98="","",IFERROR(ROUND((D98/C98),2),0))</f>
        <v/>
      </c>
      <c r="I98" s="15" t="str">
        <f>IF($A98="","",IF(OR((E98="Vacant – make-ready"),(E98="Vacant – ready")),MAX(0,(TODAY()-F98)),""))</f>
        <v/>
      </c>
    </row>
    <row r="99" spans="1:9" x14ac:dyDescent="0.25">
      <c r="C99" s="11"/>
      <c r="D99" s="12"/>
      <c r="F99" s="13"/>
      <c r="H99" s="14" t="str">
        <f>IF($A99="","",IFERROR(ROUND((D99/C99),2),0))</f>
        <v/>
      </c>
      <c r="I99" s="15" t="str">
        <f>IF($A99="","",IF(OR((E99="Vacant – make-ready"),(E99="Vacant – ready")),MAX(0,(TODAY()-F99)),""))</f>
        <v/>
      </c>
    </row>
    <row r="100" spans="1:9" x14ac:dyDescent="0.25">
      <c r="C100" s="11"/>
      <c r="D100" s="12"/>
      <c r="F100" s="13"/>
      <c r="H100" s="14" t="str">
        <f>IF($A100="","",IFERROR(ROUND((D100/C100),2),0))</f>
        <v/>
      </c>
      <c r="I100" s="15" t="str">
        <f>IF($A100="","",IF(OR((E100="Vacant – make-ready"),(E100="Vacant – ready")),MAX(0,(TODAY()-F100)),""))</f>
        <v/>
      </c>
    </row>
    <row r="101" spans="1:9" x14ac:dyDescent="0.25">
      <c r="C101" s="11"/>
      <c r="D101" s="12"/>
      <c r="F101" s="13"/>
      <c r="H101" s="14" t="str">
        <f>IF($A101="","",IFERROR(ROUND((D101/C101),2),0))</f>
        <v/>
      </c>
      <c r="I101" s="15" t="str">
        <f>IF($A101="","",IF(OR((E101="Vacant – make-ready"),(E101="Vacant – ready")),MAX(0,(TODAY()-F101)),""))</f>
        <v/>
      </c>
    </row>
    <row r="102" spans="1:9" x14ac:dyDescent="0.25">
      <c r="C102" s="11"/>
      <c r="D102" s="12"/>
      <c r="F102" s="13"/>
      <c r="H102" s="14" t="str">
        <f>IF($A102="","",IFERROR(ROUND((D102/C102),2),0))</f>
        <v/>
      </c>
      <c r="I102" s="15" t="str">
        <f>IF($A102="","",IF(OR((E102="Vacant – make-ready"),(E102="Vacant – ready")),MAX(0,(TODAY()-F102)),""))</f>
        <v/>
      </c>
    </row>
    <row r="103" spans="1:9" x14ac:dyDescent="0.25">
      <c r="C103" s="11"/>
      <c r="D103" s="12"/>
      <c r="F103" s="13"/>
      <c r="H103" s="14" t="str">
        <f>IF($A103="","",IFERROR(ROUND((D103/C103),2),0))</f>
        <v/>
      </c>
      <c r="I103" s="15" t="str">
        <f>IF($A103="","",IF(OR((E103="Vacant – make-ready"),(E103="Vacant – ready")),MAX(0,(TODAY()-F103)),""))</f>
        <v/>
      </c>
    </row>
    <row r="104" spans="1:9" x14ac:dyDescent="0.25">
      <c r="C104" s="11"/>
      <c r="D104" s="12"/>
      <c r="F104" s="13"/>
      <c r="H104" s="14" t="str">
        <f>IF($A104="","",IFERROR(ROUND((D104/C104),2),0))</f>
        <v/>
      </c>
      <c r="I104" s="15" t="str">
        <f>IF($A104="","",IF(OR((E104="Vacant – make-ready"),(E104="Vacant – ready")),MAX(0,(TODAY()-F104)),""))</f>
        <v/>
      </c>
    </row>
    <row r="105" spans="1:9" x14ac:dyDescent="0.25">
      <c r="C105" s="11"/>
      <c r="D105" s="12"/>
      <c r="F105" s="13"/>
      <c r="H105" s="14" t="str">
        <f>IF($A105="","",IFERROR(ROUND((D105/C105),2),0))</f>
        <v/>
      </c>
      <c r="I105" s="15" t="str">
        <f>IF($A105="","",IF(OR((E105="Vacant – make-ready"),(E105="Vacant – ready")),MAX(0,(TODAY()-F105)),""))</f>
        <v/>
      </c>
    </row>
    <row r="106" spans="1:9" x14ac:dyDescent="0.25">
      <c r="C106" s="11"/>
      <c r="D106" s="12"/>
      <c r="F106" s="13"/>
      <c r="H106" s="14" t="str">
        <f>IF($A106="","",IFERROR(ROUND((D106/C106),2),0))</f>
        <v/>
      </c>
      <c r="I106" s="15" t="str">
        <f>IF($A106="","",IF(OR((E106="Vacant – make-ready"),(E106="Vacant – ready")),MAX(0,(TODAY()-F106)),""))</f>
        <v/>
      </c>
    </row>
    <row r="107" spans="1:9" x14ac:dyDescent="0.25">
      <c r="C107" s="11"/>
      <c r="D107" s="12"/>
      <c r="F107" s="13"/>
      <c r="H107" s="14" t="str">
        <f>IF($A107="","",IFERROR(ROUND((D107/C107),2),0))</f>
        <v/>
      </c>
      <c r="I107" s="15" t="str">
        <f>IF($A107="","",IF(OR((E107="Vacant – make-ready"),(E107="Vacant – ready")),MAX(0,(TODAY()-F107)),""))</f>
        <v/>
      </c>
    </row>
    <row r="108" spans="1:9" x14ac:dyDescent="0.25">
      <c r="C108" s="11"/>
      <c r="D108" s="12"/>
      <c r="F108" s="13"/>
      <c r="H108" s="14" t="str">
        <f>IF($A108="","",IFERROR(ROUND((D108/C108),2),0))</f>
        <v/>
      </c>
      <c r="I108" s="15" t="str">
        <f>IF($A108="","",IF(OR((E108="Vacant – make-ready"),(E108="Vacant – ready")),MAX(0,(TODAY()-F108)),""))</f>
        <v/>
      </c>
    </row>
    <row r="109" spans="1:9" x14ac:dyDescent="0.25">
      <c r="C109" s="11"/>
      <c r="D109" s="12"/>
      <c r="F109" s="13"/>
      <c r="H109" s="14" t="str">
        <f>IF($A109="","",IFERROR(ROUND((D109/C109),2),0))</f>
        <v/>
      </c>
      <c r="I109" s="15" t="str">
        <f>IF($A109="","",IF(OR((E109="Vacant – make-ready"),(E109="Vacant – ready")),MAX(0,(TODAY()-F109)),""))</f>
        <v/>
      </c>
    </row>
    <row r="110" spans="1:9" x14ac:dyDescent="0.25">
      <c r="C110" s="11"/>
      <c r="D110" s="12"/>
      <c r="F110" s="13"/>
      <c r="H110" s="14" t="str">
        <f>IF($A110="","",IFERROR(ROUND((D110/C110),2),0))</f>
        <v/>
      </c>
      <c r="I110" s="15" t="str">
        <f>IF($A110="","",IF(OR((E110="Vacant – make-ready"),(E110="Vacant – ready")),MAX(0,(TODAY()-F110)),""))</f>
        <v/>
      </c>
    </row>
    <row r="111" spans="1:9" x14ac:dyDescent="0.25">
      <c r="C111" s="11"/>
      <c r="D111" s="12"/>
      <c r="F111" s="13"/>
      <c r="H111" s="14" t="str">
        <f>IF($A111="","",IFERROR(ROUND((D111/C111),2),0))</f>
        <v/>
      </c>
      <c r="I111" s="15" t="str">
        <f>IF($A111="","",IF(OR((E111="Vacant – make-ready"),(E111="Vacant – ready")),MAX(0,(TODAY()-F111)),""))</f>
        <v/>
      </c>
    </row>
    <row r="112" spans="1:9" x14ac:dyDescent="0.25">
      <c r="C112" s="11"/>
      <c r="D112" s="12"/>
      <c r="F112" s="13"/>
      <c r="H112" s="14" t="str">
        <f>IF($A112="","",IFERROR(ROUND((D112/C112),2),0))</f>
        <v/>
      </c>
      <c r="I112" s="15" t="str">
        <f>IF($A112="","",IF(OR((E112="Vacant – make-ready"),(E112="Vacant – ready")),MAX(0,(TODAY()-F112)),""))</f>
        <v/>
      </c>
    </row>
    <row r="113" spans="1:9" x14ac:dyDescent="0.25">
      <c r="C113" s="11"/>
      <c r="D113" s="12"/>
      <c r="F113" s="13"/>
      <c r="H113" s="14" t="str">
        <f>IF($A113="","",IFERROR(ROUND((D113/C113),2),0))</f>
        <v/>
      </c>
      <c r="I113" s="15" t="str">
        <f>IF($A113="","",IF(OR((E113="Vacant – make-ready"),(E113="Vacant – ready")),MAX(0,(TODAY()-F113)),""))</f>
        <v/>
      </c>
    </row>
    <row r="114" spans="1:9" x14ac:dyDescent="0.25">
      <c r="C114" s="11"/>
      <c r="D114" s="12"/>
      <c r="F114" s="13"/>
      <c r="H114" s="14" t="str">
        <f>IF($A114="","",IFERROR(ROUND((D114/C114),2),0))</f>
        <v/>
      </c>
      <c r="I114" s="15" t="str">
        <f>IF($A114="","",IF(OR((E114="Vacant – make-ready"),(E114="Vacant – ready")),MAX(0,(TODAY()-F114)),""))</f>
        <v/>
      </c>
    </row>
    <row r="115" spans="1:9" x14ac:dyDescent="0.25">
      <c r="C115" s="11"/>
      <c r="D115" s="12"/>
      <c r="F115" s="13"/>
      <c r="H115" s="14" t="str">
        <f>IF($A115="","",IFERROR(ROUND((D115/C115),2),0))</f>
        <v/>
      </c>
      <c r="I115" s="15" t="str">
        <f>IF($A115="","",IF(OR((E115="Vacant – make-ready"),(E115="Vacant – ready")),MAX(0,(TODAY()-F115)),""))</f>
        <v/>
      </c>
    </row>
    <row r="116" spans="1:9" x14ac:dyDescent="0.25">
      <c r="C116" s="11"/>
      <c r="D116" s="12"/>
      <c r="F116" s="13"/>
      <c r="H116" s="14" t="str">
        <f>IF($A116="","",IFERROR(ROUND((D116/C116),2),0))</f>
        <v/>
      </c>
      <c r="I116" s="15" t="str">
        <f>IF($A116="","",IF(OR((E116="Vacant – make-ready"),(E116="Vacant – ready")),MAX(0,(TODAY()-F116)),""))</f>
        <v/>
      </c>
    </row>
    <row r="117" spans="1:9" x14ac:dyDescent="0.25">
      <c r="C117" s="11"/>
      <c r="D117" s="12"/>
      <c r="F117" s="13"/>
      <c r="H117" s="14" t="str">
        <f>IF($A117="","",IFERROR(ROUND((D117/C117),2),0))</f>
        <v/>
      </c>
      <c r="I117" s="15" t="str">
        <f>IF($A117="","",IF(OR((E117="Vacant – make-ready"),(E117="Vacant – ready")),MAX(0,(TODAY()-F117)),""))</f>
        <v/>
      </c>
    </row>
    <row r="118" spans="1:9" x14ac:dyDescent="0.25">
      <c r="C118" s="11"/>
      <c r="D118" s="12"/>
      <c r="F118" s="13"/>
      <c r="H118" s="14" t="str">
        <f>IF($A118="","",IFERROR(ROUND((D118/C118),2),0))</f>
        <v/>
      </c>
      <c r="I118" s="15" t="str">
        <f>IF($A118="","",IF(OR((E118="Vacant – make-ready"),(E118="Vacant – ready")),MAX(0,(TODAY()-F118)),""))</f>
        <v/>
      </c>
    </row>
    <row r="119" spans="1:9" x14ac:dyDescent="0.25">
      <c r="C119" s="11"/>
      <c r="D119" s="12"/>
      <c r="F119" s="13"/>
      <c r="H119" s="14" t="str">
        <f>IF($A119="","",IFERROR(ROUND((D119/C119),2),0))</f>
        <v/>
      </c>
      <c r="I119" s="15" t="str">
        <f>IF($A119="","",IF(OR((E119="Vacant – make-ready"),(E119="Vacant – ready")),MAX(0,(TODAY()-F119)),""))</f>
        <v/>
      </c>
    </row>
    <row r="120" spans="1:9" x14ac:dyDescent="0.25">
      <c r="C120" s="11"/>
      <c r="D120" s="12"/>
      <c r="F120" s="13"/>
      <c r="H120" s="14" t="str">
        <f>IF($A120="","",IFERROR(ROUND((D120/C120),2),0))</f>
        <v/>
      </c>
      <c r="I120" s="15" t="str">
        <f>IF($A120="","",IF(OR((E120="Vacant – make-ready"),(E120="Vacant – ready")),MAX(0,(TODAY()-F120)),""))</f>
        <v/>
      </c>
    </row>
    <row r="121" spans="1:9" x14ac:dyDescent="0.25">
      <c r="C121" s="11"/>
      <c r="D121" s="12"/>
      <c r="F121" s="13"/>
      <c r="H121" s="14" t="str">
        <f>IF($A121="","",IFERROR(ROUND((D121/C121),2),0))</f>
        <v/>
      </c>
      <c r="I121" s="15" t="str">
        <f>IF($A121="","",IF(OR((E121="Vacant – make-ready"),(E121="Vacant – ready")),MAX(0,(TODAY()-F121)),""))</f>
        <v/>
      </c>
    </row>
    <row r="122" spans="1:9" x14ac:dyDescent="0.25">
      <c r="C122" s="11"/>
      <c r="D122" s="12"/>
      <c r="F122" s="13"/>
      <c r="H122" s="14" t="str">
        <f>IF($A122="","",IFERROR(ROUND((D122/C122),2),0))</f>
        <v/>
      </c>
      <c r="I122" s="15" t="str">
        <f>IF($A122="","",IF(OR((E122="Vacant – make-ready"),(E122="Vacant – ready")),MAX(0,(TODAY()-F122)),""))</f>
        <v/>
      </c>
    </row>
    <row r="123" spans="1:9" x14ac:dyDescent="0.25">
      <c r="C123" s="11"/>
      <c r="D123" s="12"/>
      <c r="F123" s="13"/>
      <c r="H123" s="14" t="str">
        <f>IF($A123="","",IFERROR(ROUND((D123/C123),2),0))</f>
        <v/>
      </c>
      <c r="I123" s="15" t="str">
        <f>IF($A123="","",IF(OR((E123="Vacant – make-ready"),(E123="Vacant – ready")),MAX(0,(TODAY()-F123)),""))</f>
        <v/>
      </c>
    </row>
    <row r="124" spans="1:9" x14ac:dyDescent="0.25">
      <c r="C124" s="11"/>
      <c r="D124" s="12"/>
      <c r="F124" s="13"/>
      <c r="H124" s="14" t="str">
        <f>IF($A124="","",IFERROR(ROUND((D124/C124),2),0))</f>
        <v/>
      </c>
      <c r="I124" s="15" t="str">
        <f>IF($A124="","",IF(OR((E124="Vacant – make-ready"),(E124="Vacant – ready")),MAX(0,(TODAY()-F124)),""))</f>
        <v/>
      </c>
    </row>
    <row r="125" spans="1:9" x14ac:dyDescent="0.25">
      <c r="C125" s="11"/>
      <c r="D125" s="12"/>
      <c r="F125" s="13"/>
      <c r="H125" s="14" t="str">
        <f>IF($A125="","",IFERROR(ROUND((D125/C125),2),0))</f>
        <v/>
      </c>
      <c r="I125" s="15" t="str">
        <f>IF($A125="","",IF(OR((E125="Vacant – make-ready"),(E125="Vacant – ready")),MAX(0,(TODAY()-F125)),""))</f>
        <v/>
      </c>
    </row>
    <row r="126" spans="1:9" x14ac:dyDescent="0.25">
      <c r="C126" s="11"/>
      <c r="D126" s="12"/>
      <c r="F126" s="13"/>
      <c r="H126" s="14" t="str">
        <f>IF($A126="","",IFERROR(ROUND((D126/C126),2),0))</f>
        <v/>
      </c>
      <c r="I126" s="15" t="str">
        <f>IF($A126="","",IF(OR((E126="Vacant – make-ready"),(E126="Vacant – ready")),MAX(0,(TODAY()-F126)),""))</f>
        <v/>
      </c>
    </row>
    <row r="127" spans="1:9" x14ac:dyDescent="0.25">
      <c r="C127" s="11"/>
      <c r="D127" s="12"/>
      <c r="F127" s="13"/>
      <c r="H127" s="14" t="str">
        <f>IF($A127="","",IFERROR(ROUND((D127/C127),2),0))</f>
        <v/>
      </c>
      <c r="I127" s="15" t="str">
        <f>IF($A127="","",IF(OR((E127="Vacant – make-ready"),(E127="Vacant – ready")),MAX(0,(TODAY()-F127)),""))</f>
        <v/>
      </c>
    </row>
    <row r="128" spans="1:9" x14ac:dyDescent="0.25">
      <c r="C128" s="11"/>
      <c r="D128" s="12"/>
      <c r="F128" s="13"/>
      <c r="H128" s="14" t="str">
        <f>IF($A128="","",IFERROR(ROUND((D128/C128),2),0))</f>
        <v/>
      </c>
      <c r="I128" s="15" t="str">
        <f>IF($A128="","",IF(OR((E128="Vacant – make-ready"),(E128="Vacant – ready")),MAX(0,(TODAY()-F128)),""))</f>
        <v/>
      </c>
    </row>
    <row r="129" spans="1:9" x14ac:dyDescent="0.25">
      <c r="C129" s="11"/>
      <c r="D129" s="12"/>
      <c r="F129" s="13"/>
      <c r="H129" s="14" t="str">
        <f>IF($A129="","",IFERROR(ROUND((D129/C129),2),0))</f>
        <v/>
      </c>
      <c r="I129" s="15" t="str">
        <f>IF($A129="","",IF(OR((E129="Vacant – make-ready"),(E129="Vacant – ready")),MAX(0,(TODAY()-F129)),""))</f>
        <v/>
      </c>
    </row>
    <row r="130" spans="1:9" x14ac:dyDescent="0.25">
      <c r="C130" s="11"/>
      <c r="D130" s="12"/>
      <c r="F130" s="13"/>
      <c r="H130" s="14" t="str">
        <f>IF($A130="","",IFERROR(ROUND((D130/C130),2),0))</f>
        <v/>
      </c>
      <c r="I130" s="15" t="str">
        <f>IF($A130="","",IF(OR((E130="Vacant – make-ready"),(E130="Vacant – ready")),MAX(0,(TODAY()-F130)),""))</f>
        <v/>
      </c>
    </row>
    <row r="131" spans="1:9" x14ac:dyDescent="0.25">
      <c r="C131" s="11"/>
      <c r="D131" s="12"/>
      <c r="F131" s="13"/>
      <c r="H131" s="14" t="str">
        <f>IF($A131="","",IFERROR(ROUND((D131/C131),2),0))</f>
        <v/>
      </c>
      <c r="I131" s="15" t="str">
        <f>IF($A131="","",IF(OR((E131="Vacant – make-ready"),(E131="Vacant – ready")),MAX(0,(TODAY()-F131)),""))</f>
        <v/>
      </c>
    </row>
    <row r="132" spans="1:9" x14ac:dyDescent="0.25">
      <c r="C132" s="11"/>
      <c r="D132" s="12"/>
      <c r="F132" s="13"/>
      <c r="H132" s="14" t="str">
        <f>IF($A132="","",IFERROR(ROUND((D132/C132),2),0))</f>
        <v/>
      </c>
      <c r="I132" s="15" t="str">
        <f>IF($A132="","",IF(OR((E132="Vacant – make-ready"),(E132="Vacant – ready")),MAX(0,(TODAY()-F132)),""))</f>
        <v/>
      </c>
    </row>
    <row r="133" spans="1:9" x14ac:dyDescent="0.25">
      <c r="C133" s="11"/>
      <c r="D133" s="12"/>
      <c r="F133" s="13"/>
      <c r="H133" s="14" t="str">
        <f>IF($A133="","",IFERROR(ROUND((D133/C133),2),0))</f>
        <v/>
      </c>
      <c r="I133" s="15" t="str">
        <f>IF($A133="","",IF(OR((E133="Vacant – make-ready"),(E133="Vacant – ready")),MAX(0,(TODAY()-F133)),""))</f>
        <v/>
      </c>
    </row>
    <row r="134" spans="1:9" x14ac:dyDescent="0.25">
      <c r="C134" s="11"/>
      <c r="D134" s="12"/>
      <c r="F134" s="13"/>
      <c r="H134" s="14" t="str">
        <f>IF($A134="","",IFERROR(ROUND((D134/C134),2),0))</f>
        <v/>
      </c>
      <c r="I134" s="15" t="str">
        <f>IF($A134="","",IF(OR((E134="Vacant – make-ready"),(E134="Vacant – ready")),MAX(0,(TODAY()-F134)),""))</f>
        <v/>
      </c>
    </row>
    <row r="135" spans="1:9" x14ac:dyDescent="0.25">
      <c r="C135" s="11"/>
      <c r="D135" s="12"/>
      <c r="F135" s="13"/>
      <c r="H135" s="14" t="str">
        <f>IF($A135="","",IFERROR(ROUND((D135/C135),2),0))</f>
        <v/>
      </c>
      <c r="I135" s="15" t="str">
        <f>IF($A135="","",IF(OR((E135="Vacant – make-ready"),(E135="Vacant – ready")),MAX(0,(TODAY()-F135)),""))</f>
        <v/>
      </c>
    </row>
    <row r="136" spans="1:9" x14ac:dyDescent="0.25">
      <c r="C136" s="11"/>
      <c r="D136" s="12"/>
      <c r="F136" s="13"/>
      <c r="H136" s="14" t="str">
        <f>IF($A136="","",IFERROR(ROUND((D136/C136),2),0))</f>
        <v/>
      </c>
      <c r="I136" s="15" t="str">
        <f>IF($A136="","",IF(OR((E136="Vacant – make-ready"),(E136="Vacant – ready")),MAX(0,(TODAY()-F136)),""))</f>
        <v/>
      </c>
    </row>
    <row r="137" spans="1:9" x14ac:dyDescent="0.25">
      <c r="C137" s="11"/>
      <c r="D137" s="12"/>
      <c r="F137" s="13"/>
      <c r="H137" s="14" t="str">
        <f>IF($A137="","",IFERROR(ROUND((D137/C137),2),0))</f>
        <v/>
      </c>
      <c r="I137" s="15" t="str">
        <f>IF($A137="","",IF(OR((E137="Vacant – make-ready"),(E137="Vacant – ready")),MAX(0,(TODAY()-F137)),""))</f>
        <v/>
      </c>
    </row>
    <row r="138" spans="1:9" x14ac:dyDescent="0.25">
      <c r="C138" s="11"/>
      <c r="D138" s="12"/>
      <c r="F138" s="13"/>
      <c r="H138" s="14" t="str">
        <f>IF($A138="","",IFERROR(ROUND((D138/C138),2),0))</f>
        <v/>
      </c>
      <c r="I138" s="15" t="str">
        <f>IF($A138="","",IF(OR((E138="Vacant – make-ready"),(E138="Vacant – ready")),MAX(0,(TODAY()-F138)),""))</f>
        <v/>
      </c>
    </row>
    <row r="139" spans="1:9" x14ac:dyDescent="0.25">
      <c r="C139" s="11"/>
      <c r="D139" s="12"/>
      <c r="F139" s="13"/>
      <c r="H139" s="14" t="str">
        <f>IF($A139="","",IFERROR(ROUND((D139/C139),2),0))</f>
        <v/>
      </c>
      <c r="I139" s="15" t="str">
        <f>IF($A139="","",IF(OR((E139="Vacant – make-ready"),(E139="Vacant – ready")),MAX(0,(TODAY()-F139)),""))</f>
        <v/>
      </c>
    </row>
    <row r="140" spans="1:9" x14ac:dyDescent="0.25">
      <c r="C140" s="11"/>
      <c r="D140" s="12"/>
      <c r="F140" s="13"/>
      <c r="H140" s="14" t="str">
        <f>IF($A140="","",IFERROR(ROUND((D140/C140),2),0))</f>
        <v/>
      </c>
      <c r="I140" s="15" t="str">
        <f>IF($A140="","",IF(OR((E140="Vacant – make-ready"),(E140="Vacant – ready")),MAX(0,(TODAY()-F140)),""))</f>
        <v/>
      </c>
    </row>
    <row r="141" spans="1:9" x14ac:dyDescent="0.25">
      <c r="C141" s="11"/>
      <c r="D141" s="12"/>
      <c r="F141" s="13"/>
      <c r="H141" s="14" t="str">
        <f>IF($A141="","",IFERROR(ROUND((D141/C141),2),0))</f>
        <v/>
      </c>
      <c r="I141" s="15" t="str">
        <f>IF($A141="","",IF(OR((E141="Vacant – make-ready"),(E141="Vacant – ready")),MAX(0,(TODAY()-F141)),""))</f>
        <v/>
      </c>
    </row>
    <row r="142" spans="1:9" x14ac:dyDescent="0.25">
      <c r="C142" s="11"/>
      <c r="D142" s="12"/>
      <c r="F142" s="13"/>
      <c r="H142" s="14" t="str">
        <f>IF($A142="","",IFERROR(ROUND((D142/C142),2),0))</f>
        <v/>
      </c>
      <c r="I142" s="15" t="str">
        <f>IF($A142="","",IF(OR((E142="Vacant – make-ready"),(E142="Vacant – ready")),MAX(0,(TODAY()-F142)),""))</f>
        <v/>
      </c>
    </row>
    <row r="143" spans="1:9" x14ac:dyDescent="0.25">
      <c r="C143" s="11"/>
      <c r="D143" s="12"/>
      <c r="F143" s="13"/>
      <c r="H143" s="14" t="str">
        <f>IF($A143="","",IFERROR(ROUND((D143/C143),2),0))</f>
        <v/>
      </c>
      <c r="I143" s="15" t="str">
        <f>IF($A143="","",IF(OR((E143="Vacant – make-ready"),(E143="Vacant – ready")),MAX(0,(TODAY()-F143)),""))</f>
        <v/>
      </c>
    </row>
    <row r="144" spans="1:9" x14ac:dyDescent="0.25">
      <c r="C144" s="11"/>
      <c r="D144" s="12"/>
      <c r="F144" s="13"/>
      <c r="H144" s="14" t="str">
        <f>IF($A144="","",IFERROR(ROUND((D144/C144),2),0))</f>
        <v/>
      </c>
      <c r="I144" s="15" t="str">
        <f>IF($A144="","",IF(OR((E144="Vacant – make-ready"),(E144="Vacant – ready")),MAX(0,(TODAY()-F144)),""))</f>
        <v/>
      </c>
    </row>
    <row r="145" spans="1:9" x14ac:dyDescent="0.25">
      <c r="C145" s="11"/>
      <c r="D145" s="12"/>
      <c r="F145" s="13"/>
      <c r="H145" s="14" t="str">
        <f>IF($A145="","",IFERROR(ROUND((D145/C145),2),0))</f>
        <v/>
      </c>
      <c r="I145" s="15" t="str">
        <f>IF($A145="","",IF(OR((E145="Vacant – make-ready"),(E145="Vacant – ready")),MAX(0,(TODAY()-F145)),""))</f>
        <v/>
      </c>
    </row>
    <row r="146" spans="1:9" x14ac:dyDescent="0.25">
      <c r="C146" s="11"/>
      <c r="D146" s="12"/>
      <c r="F146" s="13"/>
      <c r="H146" s="14" t="str">
        <f>IF($A146="","",IFERROR(ROUND((D146/C146),2),0))</f>
        <v/>
      </c>
      <c r="I146" s="15" t="str">
        <f>IF($A146="","",IF(OR((E146="Vacant – make-ready"),(E146="Vacant – ready")),MAX(0,(TODAY()-F146)),""))</f>
        <v/>
      </c>
    </row>
    <row r="147" spans="1:9" x14ac:dyDescent="0.25">
      <c r="C147" s="11"/>
      <c r="D147" s="12"/>
      <c r="F147" s="13"/>
      <c r="H147" s="14" t="str">
        <f>IF($A147="","",IFERROR(ROUND((D147/C147),2),0))</f>
        <v/>
      </c>
      <c r="I147" s="15" t="str">
        <f>IF($A147="","",IF(OR((E147="Vacant – make-ready"),(E147="Vacant – ready")),MAX(0,(TODAY()-F147)),""))</f>
        <v/>
      </c>
    </row>
    <row r="148" spans="1:9" x14ac:dyDescent="0.25">
      <c r="C148" s="11"/>
      <c r="D148" s="12"/>
      <c r="F148" s="13"/>
      <c r="H148" s="14" t="str">
        <f>IF($A148="","",IFERROR(ROUND((D148/C148),2),0))</f>
        <v/>
      </c>
      <c r="I148" s="15" t="str">
        <f>IF($A148="","",IF(OR((E148="Vacant – make-ready"),(E148="Vacant – ready")),MAX(0,(TODAY()-F148)),""))</f>
        <v/>
      </c>
    </row>
    <row r="149" spans="1:9" x14ac:dyDescent="0.25">
      <c r="C149" s="11"/>
      <c r="D149" s="12"/>
      <c r="F149" s="13"/>
      <c r="H149" s="14" t="str">
        <f>IF($A149="","",IFERROR(ROUND((D149/C149),2),0))</f>
        <v/>
      </c>
      <c r="I149" s="15" t="str">
        <f>IF($A149="","",IF(OR((E149="Vacant – make-ready"),(E149="Vacant – ready")),MAX(0,(TODAY()-F149)),""))</f>
        <v/>
      </c>
    </row>
    <row r="150" spans="1:9" x14ac:dyDescent="0.25">
      <c r="C150" s="11"/>
      <c r="D150" s="12"/>
      <c r="F150" s="13"/>
      <c r="H150" s="14" t="str">
        <f>IF($A150="","",IFERROR(ROUND((D150/C150),2),0))</f>
        <v/>
      </c>
      <c r="I150" s="15" t="str">
        <f>IF($A150="","",IF(OR((E150="Vacant – make-ready"),(E150="Vacant – ready")),MAX(0,(TODAY()-F150)),""))</f>
        <v/>
      </c>
    </row>
    <row r="151" spans="1:9" x14ac:dyDescent="0.25">
      <c r="C151" s="11"/>
      <c r="D151" s="12"/>
      <c r="F151" s="13"/>
      <c r="H151" s="14" t="str">
        <f>IF($A151="","",IFERROR(ROUND((D151/C151),2),0))</f>
        <v/>
      </c>
      <c r="I151" s="15" t="str">
        <f>IF($A151="","",IF(OR((E151="Vacant – make-ready"),(E151="Vacant – ready")),MAX(0,(TODAY()-F151)),""))</f>
        <v/>
      </c>
    </row>
    <row r="152" spans="1:9" x14ac:dyDescent="0.25">
      <c r="C152" s="11"/>
      <c r="D152" s="12"/>
      <c r="F152" s="13"/>
      <c r="H152" s="14" t="str">
        <f>IF($A152="","",IFERROR(ROUND((D152/C152),2),0))</f>
        <v/>
      </c>
      <c r="I152" s="15" t="str">
        <f>IF($A152="","",IF(OR((E152="Vacant – make-ready"),(E152="Vacant – ready")),MAX(0,(TODAY()-F152)),""))</f>
        <v/>
      </c>
    </row>
    <row r="153" spans="1:9" x14ac:dyDescent="0.25">
      <c r="C153" s="11"/>
      <c r="D153" s="12"/>
      <c r="F153" s="13"/>
      <c r="H153" s="14" t="str">
        <f>IF($A153="","",IFERROR(ROUND((D153/C153),2),0))</f>
        <v/>
      </c>
      <c r="I153" s="15" t="str">
        <f>IF($A153="","",IF(OR((E153="Vacant – make-ready"),(E153="Vacant – ready")),MAX(0,(TODAY()-F153)),""))</f>
        <v/>
      </c>
    </row>
    <row r="154" spans="1:9" x14ac:dyDescent="0.25">
      <c r="C154" s="11"/>
      <c r="D154" s="12"/>
      <c r="F154" s="13"/>
      <c r="H154" s="14" t="str">
        <f>IF($A154="","",IFERROR(ROUND((D154/C154),2),0))</f>
        <v/>
      </c>
      <c r="I154" s="15" t="str">
        <f>IF($A154="","",IF(OR((E154="Vacant – make-ready"),(E154="Vacant – ready")),MAX(0,(TODAY()-F154)),""))</f>
        <v/>
      </c>
    </row>
    <row r="155" spans="1:9" x14ac:dyDescent="0.25">
      <c r="C155" s="11"/>
      <c r="D155" s="12"/>
      <c r="F155" s="13"/>
      <c r="H155" s="14" t="str">
        <f>IF($A155="","",IFERROR(ROUND((D155/C155),2),0))</f>
        <v/>
      </c>
      <c r="I155" s="15" t="str">
        <f>IF($A155="","",IF(OR((E155="Vacant – make-ready"),(E155="Vacant – ready")),MAX(0,(TODAY()-F155)),""))</f>
        <v/>
      </c>
    </row>
    <row r="156" spans="1:9" x14ac:dyDescent="0.25">
      <c r="C156" s="11"/>
      <c r="D156" s="12"/>
      <c r="F156" s="13"/>
      <c r="H156" s="14" t="str">
        <f>IF($A156="","",IFERROR(ROUND((D156/C156),2),0))</f>
        <v/>
      </c>
      <c r="I156" s="15" t="str">
        <f>IF($A156="","",IF(OR((E156="Vacant – make-ready"),(E156="Vacant – ready")),MAX(0,(TODAY()-F156)),""))</f>
        <v/>
      </c>
    </row>
    <row r="157" spans="1:9" x14ac:dyDescent="0.25">
      <c r="C157" s="11"/>
      <c r="D157" s="12"/>
      <c r="F157" s="13"/>
      <c r="H157" s="14" t="str">
        <f>IF($A157="","",IFERROR(ROUND((D157/C157),2),0))</f>
        <v/>
      </c>
      <c r="I157" s="15" t="str">
        <f>IF($A157="","",IF(OR((E157="Vacant – make-ready"),(E157="Vacant – ready")),MAX(0,(TODAY()-F157)),""))</f>
        <v/>
      </c>
    </row>
    <row r="158" spans="1:9" x14ac:dyDescent="0.25">
      <c r="C158" s="11"/>
      <c r="D158" s="12"/>
      <c r="F158" s="13"/>
      <c r="H158" s="14" t="str">
        <f>IF($A158="","",IFERROR(ROUND((D158/C158),2),0))</f>
        <v/>
      </c>
      <c r="I158" s="15" t="str">
        <f>IF($A158="","",IF(OR((E158="Vacant – make-ready"),(E158="Vacant – ready")),MAX(0,(TODAY()-F158)),""))</f>
        <v/>
      </c>
    </row>
    <row r="159" spans="1:9" x14ac:dyDescent="0.25">
      <c r="C159" s="11"/>
      <c r="D159" s="12"/>
      <c r="F159" s="13"/>
      <c r="H159" s="14" t="str">
        <f>IF($A159="","",IFERROR(ROUND((D159/C159),2),0))</f>
        <v/>
      </c>
      <c r="I159" s="15" t="str">
        <f>IF($A159="","",IF(OR((E159="Vacant – make-ready"),(E159="Vacant – ready")),MAX(0,(TODAY()-F159)),""))</f>
        <v/>
      </c>
    </row>
    <row r="160" spans="1:9" x14ac:dyDescent="0.25">
      <c r="C160" s="11"/>
      <c r="D160" s="12"/>
      <c r="F160" s="13"/>
      <c r="H160" s="14" t="str">
        <f>IF($A160="","",IFERROR(ROUND((D160/C160),2),0))</f>
        <v/>
      </c>
      <c r="I160" s="15" t="str">
        <f>IF($A160="","",IF(OR((E160="Vacant – make-ready"),(E160="Vacant – ready")),MAX(0,(TODAY()-F160)),""))</f>
        <v/>
      </c>
    </row>
    <row r="161" spans="1:9" x14ac:dyDescent="0.25">
      <c r="C161" s="11"/>
      <c r="D161" s="12"/>
      <c r="F161" s="13"/>
      <c r="H161" s="14" t="str">
        <f>IF($A161="","",IFERROR(ROUND((D161/C161),2),0))</f>
        <v/>
      </c>
      <c r="I161" s="15" t="str">
        <f>IF($A161="","",IF(OR((E161="Vacant – make-ready"),(E161="Vacant – ready")),MAX(0,(TODAY()-F161)),""))</f>
        <v/>
      </c>
    </row>
    <row r="162" spans="1:9" x14ac:dyDescent="0.25">
      <c r="C162" s="11"/>
      <c r="D162" s="12"/>
      <c r="F162" s="13"/>
      <c r="H162" s="14" t="str">
        <f>IF($A162="","",IFERROR(ROUND((D162/C162),2),0))</f>
        <v/>
      </c>
      <c r="I162" s="15" t="str">
        <f>IF($A162="","",IF(OR((E162="Vacant – make-ready"),(E162="Vacant – ready")),MAX(0,(TODAY()-F162)),""))</f>
        <v/>
      </c>
    </row>
    <row r="163" spans="1:9" x14ac:dyDescent="0.25">
      <c r="C163" s="11"/>
      <c r="D163" s="12"/>
      <c r="F163" s="13"/>
      <c r="H163" s="14" t="str">
        <f>IF($A163="","",IFERROR(ROUND((D163/C163),2),0))</f>
        <v/>
      </c>
      <c r="I163" s="15" t="str">
        <f>IF($A163="","",IF(OR((E163="Vacant – make-ready"),(E163="Vacant – ready")),MAX(0,(TODAY()-F163)),""))</f>
        <v/>
      </c>
    </row>
    <row r="164" spans="1:9" x14ac:dyDescent="0.25">
      <c r="C164" s="11"/>
      <c r="D164" s="12"/>
      <c r="F164" s="13"/>
      <c r="H164" s="14" t="str">
        <f>IF($A164="","",IFERROR(ROUND((D164/C164),2),0))</f>
        <v/>
      </c>
      <c r="I164" s="15" t="str">
        <f>IF($A164="","",IF(OR((E164="Vacant – make-ready"),(E164="Vacant – ready")),MAX(0,(TODAY()-F164)),""))</f>
        <v/>
      </c>
    </row>
    <row r="165" spans="1:9" x14ac:dyDescent="0.25">
      <c r="C165" s="11"/>
      <c r="D165" s="12"/>
      <c r="F165" s="13"/>
      <c r="H165" s="14" t="str">
        <f>IF($A165="","",IFERROR(ROUND((D165/C165),2),0))</f>
        <v/>
      </c>
      <c r="I165" s="15" t="str">
        <f>IF($A165="","",IF(OR((E165="Vacant – make-ready"),(E165="Vacant – ready")),MAX(0,(TODAY()-F165)),""))</f>
        <v/>
      </c>
    </row>
    <row r="166" spans="1:9" x14ac:dyDescent="0.25">
      <c r="C166" s="11"/>
      <c r="D166" s="12"/>
      <c r="F166" s="13"/>
      <c r="H166" s="14" t="str">
        <f>IF($A166="","",IFERROR(ROUND((D166/C166),2),0))</f>
        <v/>
      </c>
      <c r="I166" s="15" t="str">
        <f>IF($A166="","",IF(OR((E166="Vacant – make-ready"),(E166="Vacant – ready")),MAX(0,(TODAY()-F166)),""))</f>
        <v/>
      </c>
    </row>
    <row r="167" spans="1:9" x14ac:dyDescent="0.25">
      <c r="C167" s="11"/>
      <c r="D167" s="12"/>
      <c r="F167" s="13"/>
      <c r="H167" s="14" t="str">
        <f>IF($A167="","",IFERROR(ROUND((D167/C167),2),0))</f>
        <v/>
      </c>
      <c r="I167" s="15" t="str">
        <f>IF($A167="","",IF(OR((E167="Vacant – make-ready"),(E167="Vacant – ready")),MAX(0,(TODAY()-F167)),""))</f>
        <v/>
      </c>
    </row>
    <row r="168" spans="1:9" x14ac:dyDescent="0.25">
      <c r="C168" s="11"/>
      <c r="D168" s="12"/>
      <c r="F168" s="13"/>
      <c r="H168" s="14" t="str">
        <f>IF($A168="","",IFERROR(ROUND((D168/C168),2),0))</f>
        <v/>
      </c>
      <c r="I168" s="15" t="str">
        <f>IF($A168="","",IF(OR((E168="Vacant – make-ready"),(E168="Vacant – ready")),MAX(0,(TODAY()-F168)),""))</f>
        <v/>
      </c>
    </row>
    <row r="169" spans="1:9" x14ac:dyDescent="0.25">
      <c r="C169" s="11"/>
      <c r="D169" s="12"/>
      <c r="F169" s="13"/>
      <c r="H169" s="14" t="str">
        <f>IF($A169="","",IFERROR(ROUND((D169/C169),2),0))</f>
        <v/>
      </c>
      <c r="I169" s="15" t="str">
        <f>IF($A169="","",IF(OR((E169="Vacant – make-ready"),(E169="Vacant – ready")),MAX(0,(TODAY()-F169)),""))</f>
        <v/>
      </c>
    </row>
    <row r="170" spans="1:9" x14ac:dyDescent="0.25">
      <c r="C170" s="11"/>
      <c r="D170" s="12"/>
      <c r="F170" s="13"/>
      <c r="H170" s="14" t="str">
        <f>IF($A170="","",IFERROR(ROUND((D170/C170),2),0))</f>
        <v/>
      </c>
      <c r="I170" s="15" t="str">
        <f>IF($A170="","",IF(OR((E170="Vacant – make-ready"),(E170="Vacant – ready")),MAX(0,(TODAY()-F170)),""))</f>
        <v/>
      </c>
    </row>
    <row r="171" spans="1:9" x14ac:dyDescent="0.25">
      <c r="C171" s="11"/>
      <c r="D171" s="12"/>
      <c r="F171" s="13"/>
      <c r="H171" s="14" t="str">
        <f>IF($A171="","",IFERROR(ROUND((D171/C171),2),0))</f>
        <v/>
      </c>
      <c r="I171" s="15" t="str">
        <f>IF($A171="","",IF(OR((E171="Vacant – make-ready"),(E171="Vacant – ready")),MAX(0,(TODAY()-F171)),""))</f>
        <v/>
      </c>
    </row>
    <row r="172" spans="1:9" x14ac:dyDescent="0.25">
      <c r="C172" s="11"/>
      <c r="D172" s="12"/>
      <c r="F172" s="13"/>
      <c r="H172" s="14" t="str">
        <f>IF($A172="","",IFERROR(ROUND((D172/C172),2),0))</f>
        <v/>
      </c>
      <c r="I172" s="15" t="str">
        <f>IF($A172="","",IF(OR((E172="Vacant – make-ready"),(E172="Vacant – ready")),MAX(0,(TODAY()-F172)),""))</f>
        <v/>
      </c>
    </row>
    <row r="173" spans="1:9" x14ac:dyDescent="0.25">
      <c r="C173" s="11"/>
      <c r="D173" s="12"/>
      <c r="F173" s="13"/>
      <c r="H173" s="14" t="str">
        <f>IF($A173="","",IFERROR(ROUND((D173/C173),2),0))</f>
        <v/>
      </c>
      <c r="I173" s="15" t="str">
        <f>IF($A173="","",IF(OR((E173="Vacant – make-ready"),(E173="Vacant – ready")),MAX(0,(TODAY()-F173)),""))</f>
        <v/>
      </c>
    </row>
    <row r="174" spans="1:9" x14ac:dyDescent="0.25">
      <c r="C174" s="11"/>
      <c r="D174" s="12"/>
      <c r="F174" s="13"/>
      <c r="H174" s="14" t="str">
        <f>IF($A174="","",IFERROR(ROUND((D174/C174),2),0))</f>
        <v/>
      </c>
      <c r="I174" s="15" t="str">
        <f>IF($A174="","",IF(OR((E174="Vacant – make-ready"),(E174="Vacant – ready")),MAX(0,(TODAY()-F174)),""))</f>
        <v/>
      </c>
    </row>
    <row r="175" spans="1:9" x14ac:dyDescent="0.25">
      <c r="C175" s="11"/>
      <c r="D175" s="12"/>
      <c r="F175" s="13"/>
      <c r="H175" s="14" t="str">
        <f>IF($A175="","",IFERROR(ROUND((D175/C175),2),0))</f>
        <v/>
      </c>
      <c r="I175" s="15" t="str">
        <f>IF($A175="","",IF(OR((E175="Vacant – make-ready"),(E175="Vacant – ready")),MAX(0,(TODAY()-F175)),""))</f>
        <v/>
      </c>
    </row>
    <row r="176" spans="1:9" x14ac:dyDescent="0.25">
      <c r="C176" s="11"/>
      <c r="D176" s="12"/>
      <c r="F176" s="13"/>
      <c r="H176" s="14" t="str">
        <f>IF($A176="","",IFERROR(ROUND((D176/C176),2),0))</f>
        <v/>
      </c>
      <c r="I176" s="15" t="str">
        <f>IF($A176="","",IF(OR((E176="Vacant – make-ready"),(E176="Vacant – ready")),MAX(0,(TODAY()-F176)),""))</f>
        <v/>
      </c>
    </row>
    <row r="177" spans="1:9" x14ac:dyDescent="0.25">
      <c r="C177" s="11"/>
      <c r="D177" s="12"/>
      <c r="F177" s="13"/>
      <c r="H177" s="14" t="str">
        <f>IF($A177="","",IFERROR(ROUND((D177/C177),2),0))</f>
        <v/>
      </c>
      <c r="I177" s="15" t="str">
        <f>IF($A177="","",IF(OR((E177="Vacant – make-ready"),(E177="Vacant – ready")),MAX(0,(TODAY()-F177)),""))</f>
        <v/>
      </c>
    </row>
    <row r="178" spans="1:9" x14ac:dyDescent="0.25">
      <c r="C178" s="11"/>
      <c r="D178" s="12"/>
      <c r="F178" s="13"/>
      <c r="H178" s="14" t="str">
        <f>IF($A178="","",IFERROR(ROUND((D178/C178),2),0))</f>
        <v/>
      </c>
      <c r="I178" s="15" t="str">
        <f>IF($A178="","",IF(OR((E178="Vacant – make-ready"),(E178="Vacant – ready")),MAX(0,(TODAY()-F178)),""))</f>
        <v/>
      </c>
    </row>
    <row r="179" spans="1:9" x14ac:dyDescent="0.25">
      <c r="C179" s="11"/>
      <c r="D179" s="12"/>
      <c r="F179" s="13"/>
      <c r="H179" s="14" t="str">
        <f>IF($A179="","",IFERROR(ROUND((D179/C179),2),0))</f>
        <v/>
      </c>
      <c r="I179" s="15" t="str">
        <f>IF($A179="","",IF(OR((E179="Vacant – make-ready"),(E179="Vacant – ready")),MAX(0,(TODAY()-F179)),""))</f>
        <v/>
      </c>
    </row>
    <row r="180" spans="1:9" x14ac:dyDescent="0.25">
      <c r="C180" s="11"/>
      <c r="D180" s="12"/>
      <c r="F180" s="13"/>
      <c r="H180" s="14" t="str">
        <f>IF($A180="","",IFERROR(ROUND((D180/C180),2),0))</f>
        <v/>
      </c>
      <c r="I180" s="15" t="str">
        <f>IF($A180="","",IF(OR((E180="Vacant – make-ready"),(E180="Vacant – ready")),MAX(0,(TODAY()-F180)),""))</f>
        <v/>
      </c>
    </row>
    <row r="181" spans="1:9" x14ac:dyDescent="0.25">
      <c r="C181" s="11"/>
      <c r="D181" s="12"/>
      <c r="F181" s="13"/>
      <c r="H181" s="14" t="str">
        <f>IF($A181="","",IFERROR(ROUND((D181/C181),2),0))</f>
        <v/>
      </c>
      <c r="I181" s="15" t="str">
        <f>IF($A181="","",IF(OR((E181="Vacant – make-ready"),(E181="Vacant – ready")),MAX(0,(TODAY()-F181)),""))</f>
        <v/>
      </c>
    </row>
    <row r="182" spans="1:9" x14ac:dyDescent="0.25">
      <c r="C182" s="11"/>
      <c r="D182" s="12"/>
      <c r="F182" s="13"/>
      <c r="H182" s="14" t="str">
        <f>IF($A182="","",IFERROR(ROUND((D182/C182),2),0))</f>
        <v/>
      </c>
      <c r="I182" s="15" t="str">
        <f>IF($A182="","",IF(OR((E182="Vacant – make-ready"),(E182="Vacant – ready")),MAX(0,(TODAY()-F182)),""))</f>
        <v/>
      </c>
    </row>
    <row r="183" spans="1:9" x14ac:dyDescent="0.25">
      <c r="C183" s="11"/>
      <c r="D183" s="12"/>
      <c r="F183" s="13"/>
      <c r="H183" s="14" t="str">
        <f>IF($A183="","",IFERROR(ROUND((D183/C183),2),0))</f>
        <v/>
      </c>
      <c r="I183" s="15" t="str">
        <f>IF($A183="","",IF(OR((E183="Vacant – make-ready"),(E183="Vacant – ready")),MAX(0,(TODAY()-F183)),""))</f>
        <v/>
      </c>
    </row>
    <row r="184" spans="1:9" x14ac:dyDescent="0.25">
      <c r="C184" s="11"/>
      <c r="D184" s="12"/>
      <c r="F184" s="13"/>
      <c r="H184" s="14" t="str">
        <f>IF($A184="","",IFERROR(ROUND((D184/C184),2),0))</f>
        <v/>
      </c>
      <c r="I184" s="15" t="str">
        <f>IF($A184="","",IF(OR((E184="Vacant – make-ready"),(E184="Vacant – ready")),MAX(0,(TODAY()-F184)),""))</f>
        <v/>
      </c>
    </row>
    <row r="185" spans="1:9" x14ac:dyDescent="0.25">
      <c r="C185" s="11"/>
      <c r="D185" s="12"/>
      <c r="F185" s="13"/>
      <c r="H185" s="14" t="str">
        <f>IF($A185="","",IFERROR(ROUND((D185/C185),2),0))</f>
        <v/>
      </c>
      <c r="I185" s="15" t="str">
        <f>IF($A185="","",IF(OR((E185="Vacant – make-ready"),(E185="Vacant – ready")),MAX(0,(TODAY()-F185)),""))</f>
        <v/>
      </c>
    </row>
    <row r="186" spans="1:9" x14ac:dyDescent="0.25">
      <c r="C186" s="11"/>
      <c r="D186" s="12"/>
      <c r="F186" s="13"/>
      <c r="H186" s="14" t="str">
        <f>IF($A186="","",IFERROR(ROUND((D186/C186),2),0))</f>
        <v/>
      </c>
      <c r="I186" s="15" t="str">
        <f>IF($A186="","",IF(OR((E186="Vacant – make-ready"),(E186="Vacant – ready")),MAX(0,(TODAY()-F186)),""))</f>
        <v/>
      </c>
    </row>
    <row r="187" spans="1:9" x14ac:dyDescent="0.25">
      <c r="C187" s="11"/>
      <c r="D187" s="12"/>
      <c r="F187" s="13"/>
      <c r="H187" s="14" t="str">
        <f>IF($A187="","",IFERROR(ROUND((D187/C187),2),0))</f>
        <v/>
      </c>
      <c r="I187" s="15" t="str">
        <f>IF($A187="","",IF(OR((E187="Vacant – make-ready"),(E187="Vacant – ready")),MAX(0,(TODAY()-F187)),""))</f>
        <v/>
      </c>
    </row>
    <row r="188" spans="1:9" x14ac:dyDescent="0.25">
      <c r="C188" s="11"/>
      <c r="D188" s="12"/>
      <c r="F188" s="13"/>
      <c r="H188" s="14" t="str">
        <f>IF($A188="","",IFERROR(ROUND((D188/C188),2),0))</f>
        <v/>
      </c>
      <c r="I188" s="15" t="str">
        <f>IF($A188="","",IF(OR((E188="Vacant – make-ready"),(E188="Vacant – ready")),MAX(0,(TODAY()-F188)),""))</f>
        <v/>
      </c>
    </row>
    <row r="189" spans="1:9" x14ac:dyDescent="0.25">
      <c r="C189" s="11"/>
      <c r="D189" s="12"/>
      <c r="F189" s="13"/>
      <c r="H189" s="14" t="str">
        <f>IF($A189="","",IFERROR(ROUND((D189/C189),2),0))</f>
        <v/>
      </c>
      <c r="I189" s="15" t="str">
        <f>IF($A189="","",IF(OR((E189="Vacant – make-ready"),(E189="Vacant – ready")),MAX(0,(TODAY()-F189)),""))</f>
        <v/>
      </c>
    </row>
    <row r="190" spans="1:9" x14ac:dyDescent="0.25">
      <c r="C190" s="11"/>
      <c r="D190" s="12"/>
      <c r="F190" s="13"/>
      <c r="H190" s="14" t="str">
        <f>IF($A190="","",IFERROR(ROUND((D190/C190),2),0))</f>
        <v/>
      </c>
      <c r="I190" s="15" t="str">
        <f>IF($A190="","",IF(OR((E190="Vacant – make-ready"),(E190="Vacant – ready")),MAX(0,(TODAY()-F190)),""))</f>
        <v/>
      </c>
    </row>
    <row r="191" spans="1:9" x14ac:dyDescent="0.25">
      <c r="C191" s="11"/>
      <c r="D191" s="12"/>
      <c r="F191" s="13"/>
      <c r="H191" s="14" t="str">
        <f>IF($A191="","",IFERROR(ROUND((D191/C191),2),0))</f>
        <v/>
      </c>
      <c r="I191" s="15" t="str">
        <f>IF($A191="","",IF(OR((E191="Vacant – make-ready"),(E191="Vacant – ready")),MAX(0,(TODAY()-F191)),""))</f>
        <v/>
      </c>
    </row>
    <row r="192" spans="1:9" x14ac:dyDescent="0.25">
      <c r="C192" s="11"/>
      <c r="D192" s="12"/>
      <c r="F192" s="13"/>
      <c r="H192" s="14" t="str">
        <f>IF($A192="","",IFERROR(ROUND((D192/C192),2),0))</f>
        <v/>
      </c>
      <c r="I192" s="15" t="str">
        <f>IF($A192="","",IF(OR((E192="Vacant – make-ready"),(E192="Vacant – ready")),MAX(0,(TODAY()-F192)),""))</f>
        <v/>
      </c>
    </row>
    <row r="193" spans="1:9" x14ac:dyDescent="0.25">
      <c r="C193" s="11"/>
      <c r="D193" s="12"/>
      <c r="F193" s="13"/>
      <c r="H193" s="14" t="str">
        <f>IF($A193="","",IFERROR(ROUND((D193/C193),2),0))</f>
        <v/>
      </c>
      <c r="I193" s="15" t="str">
        <f>IF($A193="","",IF(OR((E193="Vacant – make-ready"),(E193="Vacant – ready")),MAX(0,(TODAY()-F193)),""))</f>
        <v/>
      </c>
    </row>
    <row r="194" spans="1:9" x14ac:dyDescent="0.25">
      <c r="C194" s="11"/>
      <c r="D194" s="12"/>
      <c r="F194" s="13"/>
      <c r="H194" s="14" t="str">
        <f>IF($A194="","",IFERROR(ROUND((D194/C194),2),0))</f>
        <v/>
      </c>
      <c r="I194" s="15" t="str">
        <f>IF($A194="","",IF(OR((E194="Vacant – make-ready"),(E194="Vacant – ready")),MAX(0,(TODAY()-F194)),""))</f>
        <v/>
      </c>
    </row>
    <row r="195" spans="1:9" x14ac:dyDescent="0.25">
      <c r="C195" s="11"/>
      <c r="D195" s="12"/>
      <c r="F195" s="13"/>
      <c r="H195" s="14" t="str">
        <f>IF($A195="","",IFERROR(ROUND((D195/C195),2),0))</f>
        <v/>
      </c>
      <c r="I195" s="15" t="str">
        <f>IF($A195="","",IF(OR((E195="Vacant – make-ready"),(E195="Vacant – ready")),MAX(0,(TODAY()-F195)),""))</f>
        <v/>
      </c>
    </row>
    <row r="196" spans="1:9" x14ac:dyDescent="0.25">
      <c r="C196" s="11"/>
      <c r="D196" s="12"/>
      <c r="F196" s="13"/>
      <c r="H196" s="14" t="str">
        <f>IF($A196="","",IFERROR(ROUND((D196/C196),2),0))</f>
        <v/>
      </c>
      <c r="I196" s="15" t="str">
        <f>IF($A196="","",IF(OR((E196="Vacant – make-ready"),(E196="Vacant – ready")),MAX(0,(TODAY()-F196)),""))</f>
        <v/>
      </c>
    </row>
    <row r="197" spans="1:9" x14ac:dyDescent="0.25">
      <c r="C197" s="11"/>
      <c r="D197" s="12"/>
      <c r="F197" s="13"/>
      <c r="H197" s="14" t="str">
        <f>IF($A197="","",IFERROR(ROUND((D197/C197),2),0))</f>
        <v/>
      </c>
      <c r="I197" s="15" t="str">
        <f>IF($A197="","",IF(OR((E197="Vacant – make-ready"),(E197="Vacant – ready")),MAX(0,(TODAY()-F197)),""))</f>
        <v/>
      </c>
    </row>
    <row r="198" spans="1:9" x14ac:dyDescent="0.25">
      <c r="C198" s="11"/>
      <c r="D198" s="12"/>
      <c r="F198" s="13"/>
      <c r="H198" s="14" t="str">
        <f>IF($A198="","",IFERROR(ROUND((D198/C198),2),0))</f>
        <v/>
      </c>
      <c r="I198" s="15" t="str">
        <f>IF($A198="","",IF(OR((E198="Vacant – make-ready"),(E198="Vacant – ready")),MAX(0,(TODAY()-F198)),""))</f>
        <v/>
      </c>
    </row>
    <row r="199" spans="1:9" x14ac:dyDescent="0.25">
      <c r="C199" s="11"/>
      <c r="D199" s="12"/>
      <c r="F199" s="13"/>
      <c r="H199" s="14" t="str">
        <f>IF($A199="","",IFERROR(ROUND((D199/C199),2),0))</f>
        <v/>
      </c>
      <c r="I199" s="15" t="str">
        <f>IF($A199="","",IF(OR((E199="Vacant – make-ready"),(E199="Vacant – ready")),MAX(0,(TODAY()-F199)),""))</f>
        <v/>
      </c>
    </row>
    <row r="200" spans="1:9" x14ac:dyDescent="0.25">
      <c r="C200" s="11"/>
      <c r="D200" s="12"/>
      <c r="F200" s="13"/>
      <c r="H200" s="14" t="str">
        <f>IF($A200="","",IFERROR(ROUND((D200/C200),2),0))</f>
        <v/>
      </c>
      <c r="I200" s="15" t="str">
        <f>IF($A200="","",IF(OR((E200="Vacant – make-ready"),(E200="Vacant – ready")),MAX(0,(TODAY()-F200)),""))</f>
        <v/>
      </c>
    </row>
    <row r="201" spans="1:9" x14ac:dyDescent="0.25">
      <c r="C201" s="11"/>
      <c r="D201" s="12"/>
      <c r="F201" s="13"/>
      <c r="H201" s="14" t="str">
        <f>IF($A201="","",IFERROR(ROUND((D201/C201),2),0))</f>
        <v/>
      </c>
      <c r="I201" s="15" t="str">
        <f>IF($A201="","",IF(OR((E201="Vacant – make-ready"),(E201="Vacant – ready")),MAX(0,(TODAY()-F201)),""))</f>
        <v/>
      </c>
    </row>
  </sheetData>
  <autoFilter ref="A1:I1"/>
  <conditionalFormatting sqref="I2:I201">
    <cfRule type="expression" dxfId="0" priority="1">
      <formula>AND(I2&lt;&gt;"",I2&gt;=30)</formula>
    </cfRule>
  </conditionalFormatting>
  <conditionalFormatting sqref="I2:I201">
    <cfRule type="expression" dxfId="1" priority="1">
      <formula>AND(I2&lt;&gt;"",I2&gt;=14)</formula>
    </cfRule>
  </conditionalFormatting>
  <dataValidations count="5">
    <dataValidation type="list" allowBlank="1" showErrorMessage="1" errorTitle="Pick from the list" error="Choose one of: Studio, 1x1, 2x2, 3x2" sqref="B2:B201">
      <formula1>"Studio,1x1,2x2,3x2"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Occupied, On notice, Vacant – make-ready, Vacant – ready, Leased" sqref="E2:E201">
      <formula1>"Occupied,On notice,Vacant – make-ready,Vacant – ready,Leased"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COUNTA('Units'!$A$2:$A$201)</f>
        <v>6</v>
      </c>
    </row>
    <row r="4" spans="1:3" x14ac:dyDescent="0.25">
      <c r="A4" s="17" t="s">
        <v>45</v>
      </c>
      <c r="B4" s="18"/>
      <c r="C4" s="18"/>
    </row>
    <row r="5" spans="1:2" x14ac:dyDescent="0.25">
      <c r="A5" t="s">
        <v>46</v>
      </c>
      <c r="B5" s="19">
        <f>COUNTIF('Units'!$E$2:$E$201,"Occupied")</f>
        <v>1</v>
      </c>
    </row>
    <row r="6" spans="1:2" x14ac:dyDescent="0.25">
      <c r="A6" t="s">
        <v>47</v>
      </c>
      <c r="B6" s="19">
        <f>COUNTIF('Units'!$E$2:$E$201,"On notice")</f>
        <v>1</v>
      </c>
    </row>
    <row r="7" spans="1:2" x14ac:dyDescent="0.25">
      <c r="A7" t="s">
        <v>48</v>
      </c>
      <c r="B7" s="19">
        <f>COUNTIF('Units'!$E$2:$E$201,"Vacant – make-ready")</f>
        <v>1</v>
      </c>
    </row>
    <row r="8" spans="1:2" x14ac:dyDescent="0.25">
      <c r="A8" t="s">
        <v>49</v>
      </c>
      <c r="B8" s="19">
        <f>COUNTIF('Units'!$E$2:$E$201,"Vacant – ready")</f>
        <v>2</v>
      </c>
    </row>
    <row r="9" spans="1:2" x14ac:dyDescent="0.25">
      <c r="A9" t="s">
        <v>50</v>
      </c>
      <c r="B9" s="19">
        <f>COUNTIF('Units'!$E$2:$E$201,"Leased")</f>
        <v>1</v>
      </c>
    </row>
    <row r="10" spans="1:3" x14ac:dyDescent="0.25">
      <c r="A10" s="17" t="s">
        <v>51</v>
      </c>
      <c r="B10" s="18"/>
      <c r="C10" s="18"/>
    </row>
    <row r="11" spans="1:2" x14ac:dyDescent="0.25">
      <c r="A11" t="s">
        <v>52</v>
      </c>
      <c r="B11" s="20">
        <f>SUM('Units'!$D$2:$D$201)</f>
        <v>10455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Units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