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iec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<sst xmlns="http://schemas.openxmlformats.org/spreadsheetml/2006/main" count="69" uniqueCount="60">
  <si>
    <t>Jewelry Inventory</t>
  </si>
  <si>
    <t>A free jewelry inventory spreadsheet: track cost, retail, margin, and memo status per item with aging for jewelers, in Google Sheets and Excel.</t>
  </si>
  <si>
    <t>Quick start</t>
  </si>
  <si>
    <t>Open the Pieces tab and replace the sample rows with your own — one row per entry. Formulas fill in automatically for new rows.</t>
  </si>
  <si>
    <t>Mark memo pieces as Memo so they're kept separate from owned inventory. You'll need that split for insurance and when settling with vendors.</t>
  </si>
  <si>
    <t>Days in stock goes amber after 180 days in the case; those pieces are candidates for promotion or return.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</si>
  <si>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</si>
  <si>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</si>
  <si>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</si>
  <si>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</si>
  <si>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</si>
  <si>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</si>
  <si>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</si>
  <si>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</t>
  </si>
  <si>
    <t>Item</t>
  </si>
  <si>
    <t>Category</t>
  </si>
  <si>
    <t>Metal / stone</t>
  </si>
  <si>
    <t>Source</t>
  </si>
  <si>
    <t>Received</t>
  </si>
  <si>
    <t>Cost</t>
  </si>
  <si>
    <t>Retail</t>
  </si>
  <si>
    <t>Status</t>
  </si>
  <si>
    <t>Margin</t>
  </si>
  <si>
    <t>Days in stock</t>
  </si>
  <si>
    <t>R-2219</t>
  </si>
  <si>
    <t>Solitaire engagement ring 1.0 ct</t>
  </si>
  <si>
    <t>Rings</t>
  </si>
  <si>
    <t>14k white gold / lab diamond</t>
  </si>
  <si>
    <t>Owned</t>
  </si>
  <si>
    <t>In case</t>
  </si>
  <si>
    <t>R-2230</t>
  </si>
  <si>
    <t>Eternity band</t>
  </si>
  <si>
    <t>Platinum / natural diamond</t>
  </si>
  <si>
    <t>Memo</t>
  </si>
  <si>
    <t>N-0912</t>
  </si>
  <si>
    <t>Tennis necklace 5 ct</t>
  </si>
  <si>
    <t>Necklaces</t>
  </si>
  <si>
    <t>14k yellow gold / lab diamond</t>
  </si>
  <si>
    <t>On approval</t>
  </si>
  <si>
    <t>E-0418</t>
  </si>
  <si>
    <t>Pearl studs 8mm</t>
  </si>
  <si>
    <t>Earrings</t>
  </si>
  <si>
    <t>14k / Akoya pearl</t>
  </si>
  <si>
    <t>Sold</t>
  </si>
  <si>
    <t>B-0207</t>
  </si>
  <si>
    <t>Cuban link bracelet</t>
  </si>
  <si>
    <t>Bracelets</t>
  </si>
  <si>
    <t>10k yellow gold</t>
  </si>
  <si>
    <t>W-0051</t>
  </si>
  <si>
    <t>Seiko Presage SRPD37</t>
  </si>
  <si>
    <t>Watches</t>
  </si>
  <si>
    <t>Stainless</t>
  </si>
  <si>
    <t>Value</t>
  </si>
  <si>
    <t>Notes</t>
  </si>
  <si>
    <t>Pieces in case</t>
  </si>
  <si>
    <t>Owned stock at cost</t>
  </si>
  <si>
    <t>Memo goods at cost</t>
  </si>
  <si>
    <t>Belongs to the vendor; settle or return per memo terms.</t>
  </si>
  <si>
    <t>Case value at retail</t>
  </si>
  <si>
    <t>Aged 180+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</si>
</sst>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6" customWidth="1"/>
    <col min="6" max="8" width="14" customWidth="1"/>
    <col min="9" max="9" width="16" customWidth="1"/>
    <col min="10" max="10" width="11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1">
        <v>46248</v>
      </c>
      <c r="G2" s="12">
        <v>1450</v>
      </c>
      <c r="H2" s="12">
        <v>3495</v>
      </c>
      <c r="I2" t="s">
        <v>29</v>
      </c>
      <c r="J2" s="13">
        <f>IF($A2="","",IFERROR(((H2-G2)/H2),0))</f>
        <v>0.5851216022889842</v>
      </c>
      <c r="K2" s="14">
        <f>IF($A2="","",IF((I2="In case"),(TODAY()-F2),""))</f>
        <v>59</v>
      </c>
    </row>
    <row r="3" spans="1:11" x14ac:dyDescent="0.25">
      <c r="A3" t="s">
        <v>30</v>
      </c>
      <c r="B3" t="s">
        <v>31</v>
      </c>
      <c r="C3" t="s">
        <v>26</v>
      </c>
      <c r="D3" t="s">
        <v>32</v>
      </c>
      <c r="E3" t="s">
        <v>33</v>
      </c>
      <c r="F3" s="11">
        <v>46098</v>
      </c>
      <c r="G3" s="12">
        <v>2800</v>
      </c>
      <c r="H3" s="12">
        <v>5600</v>
      </c>
      <c r="I3" t="s">
        <v>29</v>
      </c>
      <c r="J3" s="13">
        <f>IF($A3="","",IFERROR(((H3-G3)/H3),0))</f>
        <v>0.5</v>
      </c>
      <c r="K3" s="14">
        <f>IF($A3="","",IF((I3="In case"),(TODAY()-F3),""))</f>
        <v>209</v>
      </c>
    </row>
    <row r="4" spans="1:11" x14ac:dyDescent="0.25">
      <c r="A4" t="s">
        <v>34</v>
      </c>
      <c r="B4" t="s">
        <v>35</v>
      </c>
      <c r="C4" t="s">
        <v>36</v>
      </c>
      <c r="D4" t="s">
        <v>37</v>
      </c>
      <c r="E4" t="s">
        <v>28</v>
      </c>
      <c r="F4" s="11">
        <v>46278</v>
      </c>
      <c r="G4" s="12">
        <v>1900</v>
      </c>
      <c r="H4" s="12">
        <v>4250</v>
      </c>
      <c r="I4" t="s">
        <v>38</v>
      </c>
      <c r="J4" s="13">
        <f>IF($A4="","",IFERROR(((H4-G4)/H4),0))</f>
        <v>0.5529411764705883</v>
      </c>
      <c r="K4" s="14" t="str">
        <f>IF($A4="","",IF((I4="In case"),(TODAY()-F4),""))</f>
        <v/>
      </c>
    </row>
    <row r="5" spans="1:11" x14ac:dyDescent="0.25">
      <c r="A5" t="s">
        <v>39</v>
      </c>
      <c r="B5" t="s">
        <v>40</v>
      </c>
      <c r="C5" t="s">
        <v>41</v>
      </c>
      <c r="D5" t="s">
        <v>42</v>
      </c>
      <c r="E5" t="s">
        <v>28</v>
      </c>
      <c r="F5" s="11">
        <v>46213</v>
      </c>
      <c r="G5" s="12">
        <v>210</v>
      </c>
      <c r="H5" s="12">
        <v>525</v>
      </c>
      <c r="I5" t="s">
        <v>43</v>
      </c>
      <c r="J5" s="13">
        <f>IF($A5="","",IFERROR(((H5-G5)/H5),0))</f>
        <v>0.6</v>
      </c>
      <c r="K5" s="14" t="str">
        <f>IF($A5="","",IF((I5="In case"),(TODAY()-F5),""))</f>
        <v/>
      </c>
    </row>
    <row r="6" spans="1:11" x14ac:dyDescent="0.25">
      <c r="A6" t="s">
        <v>44</v>
      </c>
      <c r="B6" t="s">
        <v>45</v>
      </c>
      <c r="C6" t="s">
        <v>46</v>
      </c>
      <c r="D6" t="s">
        <v>47</v>
      </c>
      <c r="E6" t="s">
        <v>28</v>
      </c>
      <c r="F6" s="11">
        <v>46068</v>
      </c>
      <c r="G6" s="12">
        <v>980</v>
      </c>
      <c r="H6" s="12">
        <v>1995</v>
      </c>
      <c r="I6" t="s">
        <v>29</v>
      </c>
      <c r="J6" s="13">
        <f>IF($A6="","",IFERROR(((H6-G6)/H6),0))</f>
        <v>0.5087719298245614</v>
      </c>
      <c r="K6" s="14">
        <f>IF($A6="","",IF((I6="In case"),(TODAY()-F6),""))</f>
        <v>239</v>
      </c>
    </row>
    <row r="7" spans="1:11" x14ac:dyDescent="0.25">
      <c r="A7" t="s">
        <v>48</v>
      </c>
      <c r="B7" t="s">
        <v>49</v>
      </c>
      <c r="C7" t="s">
        <v>50</v>
      </c>
      <c r="D7" t="s">
        <v>51</v>
      </c>
      <c r="E7" t="s">
        <v>28</v>
      </c>
      <c r="F7" s="11">
        <v>46263</v>
      </c>
      <c r="G7" s="12">
        <v>285</v>
      </c>
      <c r="H7" s="12">
        <v>425</v>
      </c>
      <c r="I7" t="s">
        <v>29</v>
      </c>
      <c r="J7" s="13">
        <f>IF($A7="","",IFERROR(((H7-G7)/H7),0))</f>
        <v>0.32941176470588235</v>
      </c>
      <c r="K7" s="14">
        <f>IF($A7="","",IF((I7="In case"),(TODAY()-F7),""))</f>
        <v>44</v>
      </c>
    </row>
    <row r="8" spans="1:11" x14ac:dyDescent="0.25">
      <c r="F8" s="11"/>
      <c r="G8" s="12"/>
      <c r="H8" s="12"/>
      <c r="J8" s="13" t="str">
        <f>IF($A8="","",IFERROR(((H8-G8)/H8),0))</f>
        <v/>
      </c>
      <c r="K8" s="14" t="str">
        <f>IF($A8="","",IF((I8="In case"),(TODAY()-F8),""))</f>
        <v/>
      </c>
    </row>
    <row r="9" spans="1:11" x14ac:dyDescent="0.25">
      <c r="F9" s="11"/>
      <c r="G9" s="12"/>
      <c r="H9" s="12"/>
      <c r="J9" s="13" t="str">
        <f>IF($A9="","",IFERROR(((H9-G9)/H9),0))</f>
        <v/>
      </c>
      <c r="K9" s="14" t="str">
        <f>IF($A9="","",IF((I9="In case"),(TODAY()-F9),""))</f>
        <v/>
      </c>
    </row>
    <row r="10" spans="1:11" x14ac:dyDescent="0.25">
      <c r="F10" s="11"/>
      <c r="G10" s="12"/>
      <c r="H10" s="12"/>
      <c r="J10" s="13" t="str">
        <f>IF($A10="","",IFERROR(((H10-G10)/H10),0))</f>
        <v/>
      </c>
      <c r="K10" s="14" t="str">
        <f>IF($A10="","",IF((I10="In case"),(TODAY()-F10),""))</f>
        <v/>
      </c>
    </row>
    <row r="11" spans="1:11" x14ac:dyDescent="0.25">
      <c r="F11" s="11"/>
      <c r="G11" s="12"/>
      <c r="H11" s="12"/>
      <c r="J11" s="13" t="str">
        <f>IF($A11="","",IFERROR(((H11-G11)/H11),0))</f>
        <v/>
      </c>
      <c r="K11" s="14" t="str">
        <f>IF($A11="","",IF((I11="In case"),(TODAY()-F11),""))</f>
        <v/>
      </c>
    </row>
    <row r="12" spans="1:11" x14ac:dyDescent="0.25">
      <c r="F12" s="11"/>
      <c r="G12" s="12"/>
      <c r="H12" s="12"/>
      <c r="J12" s="13" t="str">
        <f>IF($A12="","",IFERROR(((H12-G12)/H12),0))</f>
        <v/>
      </c>
      <c r="K12" s="14" t="str">
        <f>IF($A12="","",IF((I12="In case"),(TODAY()-F12),""))</f>
        <v/>
      </c>
    </row>
    <row r="13" spans="1:11" x14ac:dyDescent="0.25">
      <c r="F13" s="11"/>
      <c r="G13" s="12"/>
      <c r="H13" s="12"/>
      <c r="J13" s="13" t="str">
        <f>IF($A13="","",IFERROR(((H13-G13)/H13),0))</f>
        <v/>
      </c>
      <c r="K13" s="14" t="str">
        <f>IF($A13="","",IF((I13="In case"),(TODAY()-F13),""))</f>
        <v/>
      </c>
    </row>
    <row r="14" spans="1:11" x14ac:dyDescent="0.25">
      <c r="F14" s="11"/>
      <c r="G14" s="12"/>
      <c r="H14" s="12"/>
      <c r="J14" s="13" t="str">
        <f>IF($A14="","",IFERROR(((H14-G14)/H14),0))</f>
        <v/>
      </c>
      <c r="K14" s="14" t="str">
        <f>IF($A14="","",IF((I14="In case"),(TODAY()-F14),""))</f>
        <v/>
      </c>
    </row>
    <row r="15" spans="1:11" x14ac:dyDescent="0.25">
      <c r="F15" s="11"/>
      <c r="G15" s="12"/>
      <c r="H15" s="12"/>
      <c r="J15" s="13" t="str">
        <f>IF($A15="","",IFERROR(((H15-G15)/H15),0))</f>
        <v/>
      </c>
      <c r="K15" s="14" t="str">
        <f>IF($A15="","",IF((I15="In case"),(TODAY()-F15),""))</f>
        <v/>
      </c>
    </row>
    <row r="16" spans="1:11" x14ac:dyDescent="0.25">
      <c r="F16" s="11"/>
      <c r="G16" s="12"/>
      <c r="H16" s="12"/>
      <c r="J16" s="13" t="str">
        <f>IF($A16="","",IFERROR(((H16-G16)/H16),0))</f>
        <v/>
      </c>
      <c r="K16" s="14" t="str">
        <f>IF($A16="","",IF((I16="In case"),(TODAY()-F16),""))</f>
        <v/>
      </c>
    </row>
    <row r="17" spans="1:11" x14ac:dyDescent="0.25">
      <c r="F17" s="11"/>
      <c r="G17" s="12"/>
      <c r="H17" s="12"/>
      <c r="J17" s="13" t="str">
        <f>IF($A17="","",IFERROR(((H17-G17)/H17),0))</f>
        <v/>
      </c>
      <c r="K17" s="14" t="str">
        <f>IF($A17="","",IF((I17="In case"),(TODAY()-F17),""))</f>
        <v/>
      </c>
    </row>
    <row r="18" spans="1:11" x14ac:dyDescent="0.25">
      <c r="F18" s="11"/>
      <c r="G18" s="12"/>
      <c r="H18" s="12"/>
      <c r="J18" s="13" t="str">
        <f>IF($A18="","",IFERROR(((H18-G18)/H18),0))</f>
        <v/>
      </c>
      <c r="K18" s="14" t="str">
        <f>IF($A18="","",IF((I18="In case"),(TODAY()-F18),""))</f>
        <v/>
      </c>
    </row>
    <row r="19" spans="1:11" x14ac:dyDescent="0.25">
      <c r="F19" s="11"/>
      <c r="G19" s="12"/>
      <c r="H19" s="12"/>
      <c r="J19" s="13" t="str">
        <f>IF($A19="","",IFERROR(((H19-G19)/H19),0))</f>
        <v/>
      </c>
      <c r="K19" s="14" t="str">
        <f>IF($A19="","",IF((I19="In case"),(TODAY()-F19),""))</f>
        <v/>
      </c>
    </row>
    <row r="20" spans="1:11" x14ac:dyDescent="0.25">
      <c r="F20" s="11"/>
      <c r="G20" s="12"/>
      <c r="H20" s="12"/>
      <c r="J20" s="13" t="str">
        <f>IF($A20="","",IFERROR(((H20-G20)/H20),0))</f>
        <v/>
      </c>
      <c r="K20" s="14" t="str">
        <f>IF($A20="","",IF((I20="In case"),(TODAY()-F20),""))</f>
        <v/>
      </c>
    </row>
    <row r="21" spans="1:11" x14ac:dyDescent="0.25">
      <c r="F21" s="11"/>
      <c r="G21" s="12"/>
      <c r="H21" s="12"/>
      <c r="J21" s="13" t="str">
        <f>IF($A21="","",IFERROR(((H21-G21)/H21),0))</f>
        <v/>
      </c>
      <c r="K21" s="14" t="str">
        <f>IF($A21="","",IF((I21="In case"),(TODAY()-F21),""))</f>
        <v/>
      </c>
    </row>
    <row r="22" spans="1:11" x14ac:dyDescent="0.25">
      <c r="F22" s="11"/>
      <c r="G22" s="12"/>
      <c r="H22" s="12"/>
      <c r="J22" s="13" t="str">
        <f>IF($A22="","",IFERROR(((H22-G22)/H22),0))</f>
        <v/>
      </c>
      <c r="K22" s="14" t="str">
        <f>IF($A22="","",IF((I22="In case"),(TODAY()-F22),""))</f>
        <v/>
      </c>
    </row>
    <row r="23" spans="1:11" x14ac:dyDescent="0.25">
      <c r="F23" s="11"/>
      <c r="G23" s="12"/>
      <c r="H23" s="12"/>
      <c r="J23" s="13" t="str">
        <f>IF($A23="","",IFERROR(((H23-G23)/H23),0))</f>
        <v/>
      </c>
      <c r="K23" s="14" t="str">
        <f>IF($A23="","",IF((I23="In case"),(TODAY()-F23),""))</f>
        <v/>
      </c>
    </row>
    <row r="24" spans="1:11" x14ac:dyDescent="0.25">
      <c r="F24" s="11"/>
      <c r="G24" s="12"/>
      <c r="H24" s="12"/>
      <c r="J24" s="13" t="str">
        <f>IF($A24="","",IFERROR(((H24-G24)/H24),0))</f>
        <v/>
      </c>
      <c r="K24" s="14" t="str">
        <f>IF($A24="","",IF((I24="In case"),(TODAY()-F24),""))</f>
        <v/>
      </c>
    </row>
    <row r="25" spans="1:11" x14ac:dyDescent="0.25">
      <c r="F25" s="11"/>
      <c r="G25" s="12"/>
      <c r="H25" s="12"/>
      <c r="J25" s="13" t="str">
        <f>IF($A25="","",IFERROR(((H25-G25)/H25),0))</f>
        <v/>
      </c>
      <c r="K25" s="14" t="str">
        <f>IF($A25="","",IF((I25="In case"),(TODAY()-F25),""))</f>
        <v/>
      </c>
    </row>
    <row r="26" spans="1:11" x14ac:dyDescent="0.25">
      <c r="F26" s="11"/>
      <c r="G26" s="12"/>
      <c r="H26" s="12"/>
      <c r="J26" s="13" t="str">
        <f>IF($A26="","",IFERROR(((H26-G26)/H26),0))</f>
        <v/>
      </c>
      <c r="K26" s="14" t="str">
        <f>IF($A26="","",IF((I26="In case"),(TODAY()-F26),""))</f>
        <v/>
      </c>
    </row>
    <row r="27" spans="1:11" x14ac:dyDescent="0.25">
      <c r="F27" s="11"/>
      <c r="G27" s="12"/>
      <c r="H27" s="12"/>
      <c r="J27" s="13" t="str">
        <f>IF($A27="","",IFERROR(((H27-G27)/H27),0))</f>
        <v/>
      </c>
      <c r="K27" s="14" t="str">
        <f>IF($A27="","",IF((I27="In case"),(TODAY()-F27),""))</f>
        <v/>
      </c>
    </row>
    <row r="28" spans="1:11" x14ac:dyDescent="0.25">
      <c r="F28" s="11"/>
      <c r="G28" s="12"/>
      <c r="H28" s="12"/>
      <c r="J28" s="13" t="str">
        <f>IF($A28="","",IFERROR(((H28-G28)/H28),0))</f>
        <v/>
      </c>
      <c r="K28" s="14" t="str">
        <f>IF($A28="","",IF((I28="In case"),(TODAY()-F28),""))</f>
        <v/>
      </c>
    </row>
    <row r="29" spans="1:11" x14ac:dyDescent="0.25">
      <c r="F29" s="11"/>
      <c r="G29" s="12"/>
      <c r="H29" s="12"/>
      <c r="J29" s="13" t="str">
        <f>IF($A29="","",IFERROR(((H29-G29)/H29),0))</f>
        <v/>
      </c>
      <c r="K29" s="14" t="str">
        <f>IF($A29="","",IF((I29="In case"),(TODAY()-F29),""))</f>
        <v/>
      </c>
    </row>
    <row r="30" spans="1:11" x14ac:dyDescent="0.25">
      <c r="F30" s="11"/>
      <c r="G30" s="12"/>
      <c r="H30" s="12"/>
      <c r="J30" s="13" t="str">
        <f>IF($A30="","",IFERROR(((H30-G30)/H30),0))</f>
        <v/>
      </c>
      <c r="K30" s="14" t="str">
        <f>IF($A30="","",IF((I30="In case"),(TODAY()-F30),""))</f>
        <v/>
      </c>
    </row>
    <row r="31" spans="1:11" x14ac:dyDescent="0.25">
      <c r="F31" s="11"/>
      <c r="G31" s="12"/>
      <c r="H31" s="12"/>
      <c r="J31" s="13" t="str">
        <f>IF($A31="","",IFERROR(((H31-G31)/H31),0))</f>
        <v/>
      </c>
      <c r="K31" s="14" t="str">
        <f>IF($A31="","",IF((I31="In case"),(TODAY()-F31),""))</f>
        <v/>
      </c>
    </row>
    <row r="32" spans="1:11" x14ac:dyDescent="0.25">
      <c r="F32" s="11"/>
      <c r="G32" s="12"/>
      <c r="H32" s="12"/>
      <c r="J32" s="13" t="str">
        <f>IF($A32="","",IFERROR(((H32-G32)/H32),0))</f>
        <v/>
      </c>
      <c r="K32" s="14" t="str">
        <f>IF($A32="","",IF((I32="In case"),(TODAY()-F32),""))</f>
        <v/>
      </c>
    </row>
    <row r="33" spans="1:11" x14ac:dyDescent="0.25">
      <c r="F33" s="11"/>
      <c r="G33" s="12"/>
      <c r="H33" s="12"/>
      <c r="J33" s="13" t="str">
        <f>IF($A33="","",IFERROR(((H33-G33)/H33),0))</f>
        <v/>
      </c>
      <c r="K33" s="14" t="str">
        <f>IF($A33="","",IF((I33="In case"),(TODAY()-F33),""))</f>
        <v/>
      </c>
    </row>
    <row r="34" spans="1:11" x14ac:dyDescent="0.25">
      <c r="F34" s="11"/>
      <c r="G34" s="12"/>
      <c r="H34" s="12"/>
      <c r="J34" s="13" t="str">
        <f>IF($A34="","",IFERROR(((H34-G34)/H34),0))</f>
        <v/>
      </c>
      <c r="K34" s="14" t="str">
        <f>IF($A34="","",IF((I34="In case"),(TODAY()-F34),""))</f>
        <v/>
      </c>
    </row>
    <row r="35" spans="1:11" x14ac:dyDescent="0.25">
      <c r="F35" s="11"/>
      <c r="G35" s="12"/>
      <c r="H35" s="12"/>
      <c r="J35" s="13" t="str">
        <f>IF($A35="","",IFERROR(((H35-G35)/H35),0))</f>
        <v/>
      </c>
      <c r="K35" s="14" t="str">
        <f>IF($A35="","",IF((I35="In case"),(TODAY()-F35),""))</f>
        <v/>
      </c>
    </row>
    <row r="36" spans="1:11" x14ac:dyDescent="0.25">
      <c r="F36" s="11"/>
      <c r="G36" s="12"/>
      <c r="H36" s="12"/>
      <c r="J36" s="13" t="str">
        <f>IF($A36="","",IFERROR(((H36-G36)/H36),0))</f>
        <v/>
      </c>
      <c r="K36" s="14" t="str">
        <f>IF($A36="","",IF((I36="In case"),(TODAY()-F36),""))</f>
        <v/>
      </c>
    </row>
    <row r="37" spans="1:11" x14ac:dyDescent="0.25">
      <c r="F37" s="11"/>
      <c r="G37" s="12"/>
      <c r="H37" s="12"/>
      <c r="J37" s="13" t="str">
        <f>IF($A37="","",IFERROR(((H37-G37)/H37),0))</f>
        <v/>
      </c>
      <c r="K37" s="14" t="str">
        <f>IF($A37="","",IF((I37="In case"),(TODAY()-F37),""))</f>
        <v/>
      </c>
    </row>
    <row r="38" spans="1:11" x14ac:dyDescent="0.25">
      <c r="F38" s="11"/>
      <c r="G38" s="12"/>
      <c r="H38" s="12"/>
      <c r="J38" s="13" t="str">
        <f>IF($A38="","",IFERROR(((H38-G38)/H38),0))</f>
        <v/>
      </c>
      <c r="K38" s="14" t="str">
        <f>IF($A38="","",IF((I38="In case"),(TODAY()-F38),""))</f>
        <v/>
      </c>
    </row>
    <row r="39" spans="1:11" x14ac:dyDescent="0.25">
      <c r="F39" s="11"/>
      <c r="G39" s="12"/>
      <c r="H39" s="12"/>
      <c r="J39" s="13" t="str">
        <f>IF($A39="","",IFERROR(((H39-G39)/H39),0))</f>
        <v/>
      </c>
      <c r="K39" s="14" t="str">
        <f>IF($A39="","",IF((I39="In case"),(TODAY()-F39),""))</f>
        <v/>
      </c>
    </row>
    <row r="40" spans="1:11" x14ac:dyDescent="0.25">
      <c r="F40" s="11"/>
      <c r="G40" s="12"/>
      <c r="H40" s="12"/>
      <c r="J40" s="13" t="str">
        <f>IF($A40="","",IFERROR(((H40-G40)/H40),0))</f>
        <v/>
      </c>
      <c r="K40" s="14" t="str">
        <f>IF($A40="","",IF((I40="In case"),(TODAY()-F40),""))</f>
        <v/>
      </c>
    </row>
    <row r="41" spans="1:11" x14ac:dyDescent="0.25">
      <c r="F41" s="11"/>
      <c r="G41" s="12"/>
      <c r="H41" s="12"/>
      <c r="J41" s="13" t="str">
        <f>IF($A41="","",IFERROR(((H41-G41)/H41),0))</f>
        <v/>
      </c>
      <c r="K41" s="14" t="str">
        <f>IF($A41="","",IF((I41="In case"),(TODAY()-F41),""))</f>
        <v/>
      </c>
    </row>
    <row r="42" spans="1:11" x14ac:dyDescent="0.25">
      <c r="F42" s="11"/>
      <c r="G42" s="12"/>
      <c r="H42" s="12"/>
      <c r="J42" s="13" t="str">
        <f>IF($A42="","",IFERROR(((H42-G42)/H42),0))</f>
        <v/>
      </c>
      <c r="K42" s="14" t="str">
        <f>IF($A42="","",IF((I42="In case"),(TODAY()-F42),""))</f>
        <v/>
      </c>
    </row>
    <row r="43" spans="1:11" x14ac:dyDescent="0.25">
      <c r="F43" s="11"/>
      <c r="G43" s="12"/>
      <c r="H43" s="12"/>
      <c r="J43" s="13" t="str">
        <f>IF($A43="","",IFERROR(((H43-G43)/H43),0))</f>
        <v/>
      </c>
      <c r="K43" s="14" t="str">
        <f>IF($A43="","",IF((I43="In case"),(TODAY()-F43),""))</f>
        <v/>
      </c>
    </row>
    <row r="44" spans="1:11" x14ac:dyDescent="0.25">
      <c r="F44" s="11"/>
      <c r="G44" s="12"/>
      <c r="H44" s="12"/>
      <c r="J44" s="13" t="str">
        <f>IF($A44="","",IFERROR(((H44-G44)/H44),0))</f>
        <v/>
      </c>
      <c r="K44" s="14" t="str">
        <f>IF($A44="","",IF((I44="In case"),(TODAY()-F44),""))</f>
        <v/>
      </c>
    </row>
    <row r="45" spans="1:11" x14ac:dyDescent="0.25">
      <c r="F45" s="11"/>
      <c r="G45" s="12"/>
      <c r="H45" s="12"/>
      <c r="J45" s="13" t="str">
        <f>IF($A45="","",IFERROR(((H45-G45)/H45),0))</f>
        <v/>
      </c>
      <c r="K45" s="14" t="str">
        <f>IF($A45="","",IF((I45="In case"),(TODAY()-F45),""))</f>
        <v/>
      </c>
    </row>
    <row r="46" spans="1:11" x14ac:dyDescent="0.25">
      <c r="F46" s="11"/>
      <c r="G46" s="12"/>
      <c r="H46" s="12"/>
      <c r="J46" s="13" t="str">
        <f>IF($A46="","",IFERROR(((H46-G46)/H46),0))</f>
        <v/>
      </c>
      <c r="K46" s="14" t="str">
        <f>IF($A46="","",IF((I46="In case"),(TODAY()-F46),""))</f>
        <v/>
      </c>
    </row>
    <row r="47" spans="1:11" x14ac:dyDescent="0.25">
      <c r="F47" s="11"/>
      <c r="G47" s="12"/>
      <c r="H47" s="12"/>
      <c r="J47" s="13" t="str">
        <f>IF($A47="","",IFERROR(((H47-G47)/H47),0))</f>
        <v/>
      </c>
      <c r="K47" s="14" t="str">
        <f>IF($A47="","",IF((I47="In case"),(TODAY()-F47),""))</f>
        <v/>
      </c>
    </row>
    <row r="48" spans="1:11" x14ac:dyDescent="0.25">
      <c r="F48" s="11"/>
      <c r="G48" s="12"/>
      <c r="H48" s="12"/>
      <c r="J48" s="13" t="str">
        <f>IF($A48="","",IFERROR(((H48-G48)/H48),0))</f>
        <v/>
      </c>
      <c r="K48" s="14" t="str">
        <f>IF($A48="","",IF((I48="In case"),(TODAY()-F48),""))</f>
        <v/>
      </c>
    </row>
    <row r="49" spans="1:11" x14ac:dyDescent="0.25">
      <c r="F49" s="11"/>
      <c r="G49" s="12"/>
      <c r="H49" s="12"/>
      <c r="J49" s="13" t="str">
        <f>IF($A49="","",IFERROR(((H49-G49)/H49),0))</f>
        <v/>
      </c>
      <c r="K49" s="14" t="str">
        <f>IF($A49="","",IF((I49="In case"),(TODAY()-F49),""))</f>
        <v/>
      </c>
    </row>
    <row r="50" spans="1:11" x14ac:dyDescent="0.25">
      <c r="F50" s="11"/>
      <c r="G50" s="12"/>
      <c r="H50" s="12"/>
      <c r="J50" s="13" t="str">
        <f>IF($A50="","",IFERROR(((H50-G50)/H50),0))</f>
        <v/>
      </c>
      <c r="K50" s="14" t="str">
        <f>IF($A50="","",IF((I50="In case"),(TODAY()-F50),""))</f>
        <v/>
      </c>
    </row>
    <row r="51" spans="1:11" x14ac:dyDescent="0.25">
      <c r="F51" s="11"/>
      <c r="G51" s="12"/>
      <c r="H51" s="12"/>
      <c r="J51" s="13" t="str">
        <f>IF($A51="","",IFERROR(((H51-G51)/H51),0))</f>
        <v/>
      </c>
      <c r="K51" s="14" t="str">
        <f>IF($A51="","",IF((I51="In case"),(TODAY()-F51),""))</f>
        <v/>
      </c>
    </row>
    <row r="52" spans="1:11" x14ac:dyDescent="0.25">
      <c r="F52" s="11"/>
      <c r="G52" s="12"/>
      <c r="H52" s="12"/>
      <c r="J52" s="13" t="str">
        <f>IF($A52="","",IFERROR(((H52-G52)/H52),0))</f>
        <v/>
      </c>
      <c r="K52" s="14" t="str">
        <f>IF($A52="","",IF((I52="In case"),(TODAY()-F52),""))</f>
        <v/>
      </c>
    </row>
    <row r="53" spans="1:11" x14ac:dyDescent="0.25">
      <c r="F53" s="11"/>
      <c r="G53" s="12"/>
      <c r="H53" s="12"/>
      <c r="J53" s="13" t="str">
        <f>IF($A53="","",IFERROR(((H53-G53)/H53),0))</f>
        <v/>
      </c>
      <c r="K53" s="14" t="str">
        <f>IF($A53="","",IF((I53="In case"),(TODAY()-F53),""))</f>
        <v/>
      </c>
    </row>
    <row r="54" spans="1:11" x14ac:dyDescent="0.25">
      <c r="F54" s="11"/>
      <c r="G54" s="12"/>
      <c r="H54" s="12"/>
      <c r="J54" s="13" t="str">
        <f>IF($A54="","",IFERROR(((H54-G54)/H54),0))</f>
        <v/>
      </c>
      <c r="K54" s="14" t="str">
        <f>IF($A54="","",IF((I54="In case"),(TODAY()-F54),""))</f>
        <v/>
      </c>
    </row>
    <row r="55" spans="1:11" x14ac:dyDescent="0.25">
      <c r="F55" s="11"/>
      <c r="G55" s="12"/>
      <c r="H55" s="12"/>
      <c r="J55" s="13" t="str">
        <f>IF($A55="","",IFERROR(((H55-G55)/H55),0))</f>
        <v/>
      </c>
      <c r="K55" s="14" t="str">
        <f>IF($A55="","",IF((I55="In case"),(TODAY()-F55),""))</f>
        <v/>
      </c>
    </row>
    <row r="56" spans="1:11" x14ac:dyDescent="0.25">
      <c r="F56" s="11"/>
      <c r="G56" s="12"/>
      <c r="H56" s="12"/>
      <c r="J56" s="13" t="str">
        <f>IF($A56="","",IFERROR(((H56-G56)/H56),0))</f>
        <v/>
      </c>
      <c r="K56" s="14" t="str">
        <f>IF($A56="","",IF((I56="In case"),(TODAY()-F56),""))</f>
        <v/>
      </c>
    </row>
    <row r="57" spans="1:11" x14ac:dyDescent="0.25">
      <c r="F57" s="11"/>
      <c r="G57" s="12"/>
      <c r="H57" s="12"/>
      <c r="J57" s="13" t="str">
        <f>IF($A57="","",IFERROR(((H57-G57)/H57),0))</f>
        <v/>
      </c>
      <c r="K57" s="14" t="str">
        <f>IF($A57="","",IF((I57="In case"),(TODAY()-F57),""))</f>
        <v/>
      </c>
    </row>
    <row r="58" spans="1:11" x14ac:dyDescent="0.25">
      <c r="F58" s="11"/>
      <c r="G58" s="12"/>
      <c r="H58" s="12"/>
      <c r="J58" s="13" t="str">
        <f>IF($A58="","",IFERROR(((H58-G58)/H58),0))</f>
        <v/>
      </c>
      <c r="K58" s="14" t="str">
        <f>IF($A58="","",IF((I58="In case"),(TODAY()-F58),""))</f>
        <v/>
      </c>
    </row>
    <row r="59" spans="1:11" x14ac:dyDescent="0.25">
      <c r="F59" s="11"/>
      <c r="G59" s="12"/>
      <c r="H59" s="12"/>
      <c r="J59" s="13" t="str">
        <f>IF($A59="","",IFERROR(((H59-G59)/H59),0))</f>
        <v/>
      </c>
      <c r="K59" s="14" t="str">
        <f>IF($A59="","",IF((I59="In case"),(TODAY()-F59),""))</f>
        <v/>
      </c>
    </row>
    <row r="60" spans="1:11" x14ac:dyDescent="0.25">
      <c r="F60" s="11"/>
      <c r="G60" s="12"/>
      <c r="H60" s="12"/>
      <c r="J60" s="13" t="str">
        <f>IF($A60="","",IFERROR(((H60-G60)/H60),0))</f>
        <v/>
      </c>
      <c r="K60" s="14" t="str">
        <f>IF($A60="","",IF((I60="In case"),(TODAY()-F60),""))</f>
        <v/>
      </c>
    </row>
    <row r="61" spans="1:11" x14ac:dyDescent="0.25">
      <c r="F61" s="11"/>
      <c r="G61" s="12"/>
      <c r="H61" s="12"/>
      <c r="J61" s="13" t="str">
        <f>IF($A61="","",IFERROR(((H61-G61)/H61),0))</f>
        <v/>
      </c>
      <c r="K61" s="14" t="str">
        <f>IF($A61="","",IF((I61="In case"),(TODAY()-F61),""))</f>
        <v/>
      </c>
    </row>
    <row r="62" spans="1:11" x14ac:dyDescent="0.25">
      <c r="F62" s="11"/>
      <c r="G62" s="12"/>
      <c r="H62" s="12"/>
      <c r="J62" s="13" t="str">
        <f>IF($A62="","",IFERROR(((H62-G62)/H62),0))</f>
        <v/>
      </c>
      <c r="K62" s="14" t="str">
        <f>IF($A62="","",IF((I62="In case"),(TODAY()-F62),""))</f>
        <v/>
      </c>
    </row>
    <row r="63" spans="1:11" x14ac:dyDescent="0.25">
      <c r="F63" s="11"/>
      <c r="G63" s="12"/>
      <c r="H63" s="12"/>
      <c r="J63" s="13" t="str">
        <f>IF($A63="","",IFERROR(((H63-G63)/H63),0))</f>
        <v/>
      </c>
      <c r="K63" s="14" t="str">
        <f>IF($A63="","",IF((I63="In case"),(TODAY()-F63),""))</f>
        <v/>
      </c>
    </row>
    <row r="64" spans="1:11" x14ac:dyDescent="0.25">
      <c r="F64" s="11"/>
      <c r="G64" s="12"/>
      <c r="H64" s="12"/>
      <c r="J64" s="13" t="str">
        <f>IF($A64="","",IFERROR(((H64-G64)/H64),0))</f>
        <v/>
      </c>
      <c r="K64" s="14" t="str">
        <f>IF($A64="","",IF((I64="In case"),(TODAY()-F64),""))</f>
        <v/>
      </c>
    </row>
    <row r="65" spans="1:11" x14ac:dyDescent="0.25">
      <c r="F65" s="11"/>
      <c r="G65" s="12"/>
      <c r="H65" s="12"/>
      <c r="J65" s="13" t="str">
        <f>IF($A65="","",IFERROR(((H65-G65)/H65),0))</f>
        <v/>
      </c>
      <c r="K65" s="14" t="str">
        <f>IF($A65="","",IF((I65="In case"),(TODAY()-F65),""))</f>
        <v/>
      </c>
    </row>
    <row r="66" spans="1:11" x14ac:dyDescent="0.25">
      <c r="F66" s="11"/>
      <c r="G66" s="12"/>
      <c r="H66" s="12"/>
      <c r="J66" s="13" t="str">
        <f>IF($A66="","",IFERROR(((H66-G66)/H66),0))</f>
        <v/>
      </c>
      <c r="K66" s="14" t="str">
        <f>IF($A66="","",IF((I66="In case"),(TODAY()-F66),""))</f>
        <v/>
      </c>
    </row>
    <row r="67" spans="1:11" x14ac:dyDescent="0.25">
      <c r="F67" s="11"/>
      <c r="G67" s="12"/>
      <c r="H67" s="12"/>
      <c r="J67" s="13" t="str">
        <f>IF($A67="","",IFERROR(((H67-G67)/H67),0))</f>
        <v/>
      </c>
      <c r="K67" s="14" t="str">
        <f>IF($A67="","",IF((I67="In case"),(TODAY()-F67),""))</f>
        <v/>
      </c>
    </row>
    <row r="68" spans="1:11" x14ac:dyDescent="0.25">
      <c r="F68" s="11"/>
      <c r="G68" s="12"/>
      <c r="H68" s="12"/>
      <c r="J68" s="13" t="str">
        <f>IF($A68="","",IFERROR(((H68-G68)/H68),0))</f>
        <v/>
      </c>
      <c r="K68" s="14" t="str">
        <f>IF($A68="","",IF((I68="In case"),(TODAY()-F68),""))</f>
        <v/>
      </c>
    </row>
    <row r="69" spans="1:11" x14ac:dyDescent="0.25">
      <c r="F69" s="11"/>
      <c r="G69" s="12"/>
      <c r="H69" s="12"/>
      <c r="J69" s="13" t="str">
        <f>IF($A69="","",IFERROR(((H69-G69)/H69),0))</f>
        <v/>
      </c>
      <c r="K69" s="14" t="str">
        <f>IF($A69="","",IF((I69="In case"),(TODAY()-F69),""))</f>
        <v/>
      </c>
    </row>
    <row r="70" spans="1:11" x14ac:dyDescent="0.25">
      <c r="F70" s="11"/>
      <c r="G70" s="12"/>
      <c r="H70" s="12"/>
      <c r="J70" s="13" t="str">
        <f>IF($A70="","",IFERROR(((H70-G70)/H70),0))</f>
        <v/>
      </c>
      <c r="K70" s="14" t="str">
        <f>IF($A70="","",IF((I70="In case"),(TODAY()-F70),""))</f>
        <v/>
      </c>
    </row>
    <row r="71" spans="1:11" x14ac:dyDescent="0.25">
      <c r="F71" s="11"/>
      <c r="G71" s="12"/>
      <c r="H71" s="12"/>
      <c r="J71" s="13" t="str">
        <f>IF($A71="","",IFERROR(((H71-G71)/H71),0))</f>
        <v/>
      </c>
      <c r="K71" s="14" t="str">
        <f>IF($A71="","",IF((I71="In case"),(TODAY()-F71),""))</f>
        <v/>
      </c>
    </row>
    <row r="72" spans="1:11" x14ac:dyDescent="0.25">
      <c r="F72" s="11"/>
      <c r="G72" s="12"/>
      <c r="H72" s="12"/>
      <c r="J72" s="13" t="str">
        <f>IF($A72="","",IFERROR(((H72-G72)/H72),0))</f>
        <v/>
      </c>
      <c r="K72" s="14" t="str">
        <f>IF($A72="","",IF((I72="In case"),(TODAY()-F72),""))</f>
        <v/>
      </c>
    </row>
    <row r="73" spans="1:11" x14ac:dyDescent="0.25">
      <c r="F73" s="11"/>
      <c r="G73" s="12"/>
      <c r="H73" s="12"/>
      <c r="J73" s="13" t="str">
        <f>IF($A73="","",IFERROR(((H73-G73)/H73),0))</f>
        <v/>
      </c>
      <c r="K73" s="14" t="str">
        <f>IF($A73="","",IF((I73="In case"),(TODAY()-F73),""))</f>
        <v/>
      </c>
    </row>
    <row r="74" spans="1:11" x14ac:dyDescent="0.25">
      <c r="F74" s="11"/>
      <c r="G74" s="12"/>
      <c r="H74" s="12"/>
      <c r="J74" s="13" t="str">
        <f>IF($A74="","",IFERROR(((H74-G74)/H74),0))</f>
        <v/>
      </c>
      <c r="K74" s="14" t="str">
        <f>IF($A74="","",IF((I74="In case"),(TODAY()-F74),""))</f>
        <v/>
      </c>
    </row>
    <row r="75" spans="1:11" x14ac:dyDescent="0.25">
      <c r="F75" s="11"/>
      <c r="G75" s="12"/>
      <c r="H75" s="12"/>
      <c r="J75" s="13" t="str">
        <f>IF($A75="","",IFERROR(((H75-G75)/H75),0))</f>
        <v/>
      </c>
      <c r="K75" s="14" t="str">
        <f>IF($A75="","",IF((I75="In case"),(TODAY()-F75),""))</f>
        <v/>
      </c>
    </row>
    <row r="76" spans="1:11" x14ac:dyDescent="0.25">
      <c r="F76" s="11"/>
      <c r="G76" s="12"/>
      <c r="H76" s="12"/>
      <c r="J76" s="13" t="str">
        <f>IF($A76="","",IFERROR(((H76-G76)/H76),0))</f>
        <v/>
      </c>
      <c r="K76" s="14" t="str">
        <f>IF($A76="","",IF((I76="In case"),(TODAY()-F76),""))</f>
        <v/>
      </c>
    </row>
    <row r="77" spans="1:11" x14ac:dyDescent="0.25">
      <c r="F77" s="11"/>
      <c r="G77" s="12"/>
      <c r="H77" s="12"/>
      <c r="J77" s="13" t="str">
        <f>IF($A77="","",IFERROR(((H77-G77)/H77),0))</f>
        <v/>
      </c>
      <c r="K77" s="14" t="str">
        <f>IF($A77="","",IF((I77="In case"),(TODAY()-F77),""))</f>
        <v/>
      </c>
    </row>
    <row r="78" spans="1:11" x14ac:dyDescent="0.25">
      <c r="F78" s="11"/>
      <c r="G78" s="12"/>
      <c r="H78" s="12"/>
      <c r="J78" s="13" t="str">
        <f>IF($A78="","",IFERROR(((H78-G78)/H78),0))</f>
        <v/>
      </c>
      <c r="K78" s="14" t="str">
        <f>IF($A78="","",IF((I78="In case"),(TODAY()-F78),""))</f>
        <v/>
      </c>
    </row>
    <row r="79" spans="1:11" x14ac:dyDescent="0.25">
      <c r="F79" s="11"/>
      <c r="G79" s="12"/>
      <c r="H79" s="12"/>
      <c r="J79" s="13" t="str">
        <f>IF($A79="","",IFERROR(((H79-G79)/H79),0))</f>
        <v/>
      </c>
      <c r="K79" s="14" t="str">
        <f>IF($A79="","",IF((I79="In case"),(TODAY()-F79),""))</f>
        <v/>
      </c>
    </row>
    <row r="80" spans="1:11" x14ac:dyDescent="0.25">
      <c r="F80" s="11"/>
      <c r="G80" s="12"/>
      <c r="H80" s="12"/>
      <c r="J80" s="13" t="str">
        <f>IF($A80="","",IFERROR(((H80-G80)/H80),0))</f>
        <v/>
      </c>
      <c r="K80" s="14" t="str">
        <f>IF($A80="","",IF((I80="In case"),(TODAY()-F80),""))</f>
        <v/>
      </c>
    </row>
    <row r="81" spans="1:11" x14ac:dyDescent="0.25">
      <c r="F81" s="11"/>
      <c r="G81" s="12"/>
      <c r="H81" s="12"/>
      <c r="J81" s="13" t="str">
        <f>IF($A81="","",IFERROR(((H81-G81)/H81),0))</f>
        <v/>
      </c>
      <c r="K81" s="14" t="str">
        <f>IF($A81="","",IF((I81="In case"),(TODAY()-F81),""))</f>
        <v/>
      </c>
    </row>
    <row r="82" spans="1:11" x14ac:dyDescent="0.25">
      <c r="F82" s="11"/>
      <c r="G82" s="12"/>
      <c r="H82" s="12"/>
      <c r="J82" s="13" t="str">
        <f>IF($A82="","",IFERROR(((H82-G82)/H82),0))</f>
        <v/>
      </c>
      <c r="K82" s="14" t="str">
        <f>IF($A82="","",IF((I82="In case"),(TODAY()-F82),""))</f>
        <v/>
      </c>
    </row>
    <row r="83" spans="1:11" x14ac:dyDescent="0.25">
      <c r="F83" s="11"/>
      <c r="G83" s="12"/>
      <c r="H83" s="12"/>
      <c r="J83" s="13" t="str">
        <f>IF($A83="","",IFERROR(((H83-G83)/H83),0))</f>
        <v/>
      </c>
      <c r="K83" s="14" t="str">
        <f>IF($A83="","",IF((I83="In case"),(TODAY()-F83),""))</f>
        <v/>
      </c>
    </row>
    <row r="84" spans="1:11" x14ac:dyDescent="0.25">
      <c r="F84" s="11"/>
      <c r="G84" s="12"/>
      <c r="H84" s="12"/>
      <c r="J84" s="13" t="str">
        <f>IF($A84="","",IFERROR(((H84-G84)/H84),0))</f>
        <v/>
      </c>
      <c r="K84" s="14" t="str">
        <f>IF($A84="","",IF((I84="In case"),(TODAY()-F84),""))</f>
        <v/>
      </c>
    </row>
    <row r="85" spans="1:11" x14ac:dyDescent="0.25">
      <c r="F85" s="11"/>
      <c r="G85" s="12"/>
      <c r="H85" s="12"/>
      <c r="J85" s="13" t="str">
        <f>IF($A85="","",IFERROR(((H85-G85)/H85),0))</f>
        <v/>
      </c>
      <c r="K85" s="14" t="str">
        <f>IF($A85="","",IF((I85="In case"),(TODAY()-F85),""))</f>
        <v/>
      </c>
    </row>
    <row r="86" spans="1:11" x14ac:dyDescent="0.25">
      <c r="F86" s="11"/>
      <c r="G86" s="12"/>
      <c r="H86" s="12"/>
      <c r="J86" s="13" t="str">
        <f>IF($A86="","",IFERROR(((H86-G86)/H86),0))</f>
        <v/>
      </c>
      <c r="K86" s="14" t="str">
        <f>IF($A86="","",IF((I86="In case"),(TODAY()-F86),""))</f>
        <v/>
      </c>
    </row>
    <row r="87" spans="1:11" x14ac:dyDescent="0.25">
      <c r="F87" s="11"/>
      <c r="G87" s="12"/>
      <c r="H87" s="12"/>
      <c r="J87" s="13" t="str">
        <f>IF($A87="","",IFERROR(((H87-G87)/H87),0))</f>
        <v/>
      </c>
      <c r="K87" s="14" t="str">
        <f>IF($A87="","",IF((I87="In case"),(TODAY()-F87),""))</f>
        <v/>
      </c>
    </row>
    <row r="88" spans="1:11" x14ac:dyDescent="0.25">
      <c r="F88" s="11"/>
      <c r="G88" s="12"/>
      <c r="H88" s="12"/>
      <c r="J88" s="13" t="str">
        <f>IF($A88="","",IFERROR(((H88-G88)/H88),0))</f>
        <v/>
      </c>
      <c r="K88" s="14" t="str">
        <f>IF($A88="","",IF((I88="In case"),(TODAY()-F88),""))</f>
        <v/>
      </c>
    </row>
    <row r="89" spans="1:11" x14ac:dyDescent="0.25">
      <c r="F89" s="11"/>
      <c r="G89" s="12"/>
      <c r="H89" s="12"/>
      <c r="J89" s="13" t="str">
        <f>IF($A89="","",IFERROR(((H89-G89)/H89),0))</f>
        <v/>
      </c>
      <c r="K89" s="14" t="str">
        <f>IF($A89="","",IF((I89="In case"),(TODAY()-F89),""))</f>
        <v/>
      </c>
    </row>
    <row r="90" spans="1:11" x14ac:dyDescent="0.25">
      <c r="F90" s="11"/>
      <c r="G90" s="12"/>
      <c r="H90" s="12"/>
      <c r="J90" s="13" t="str">
        <f>IF($A90="","",IFERROR(((H90-G90)/H90),0))</f>
        <v/>
      </c>
      <c r="K90" s="14" t="str">
        <f>IF($A90="","",IF((I90="In case"),(TODAY()-F90),""))</f>
        <v/>
      </c>
    </row>
    <row r="91" spans="1:11" x14ac:dyDescent="0.25">
      <c r="F91" s="11"/>
      <c r="G91" s="12"/>
      <c r="H91" s="12"/>
      <c r="J91" s="13" t="str">
        <f>IF($A91="","",IFERROR(((H91-G91)/H91),0))</f>
        <v/>
      </c>
      <c r="K91" s="14" t="str">
        <f>IF($A91="","",IF((I91="In case"),(TODAY()-F91),""))</f>
        <v/>
      </c>
    </row>
    <row r="92" spans="1:11" x14ac:dyDescent="0.25">
      <c r="F92" s="11"/>
      <c r="G92" s="12"/>
      <c r="H92" s="12"/>
      <c r="J92" s="13" t="str">
        <f>IF($A92="","",IFERROR(((H92-G92)/H92),0))</f>
        <v/>
      </c>
      <c r="K92" s="14" t="str">
        <f>IF($A92="","",IF((I92="In case"),(TODAY()-F92),""))</f>
        <v/>
      </c>
    </row>
    <row r="93" spans="1:11" x14ac:dyDescent="0.25">
      <c r="F93" s="11"/>
      <c r="G93" s="12"/>
      <c r="H93" s="12"/>
      <c r="J93" s="13" t="str">
        <f>IF($A93="","",IFERROR(((H93-G93)/H93),0))</f>
        <v/>
      </c>
      <c r="K93" s="14" t="str">
        <f>IF($A93="","",IF((I93="In case"),(TODAY()-F93),""))</f>
        <v/>
      </c>
    </row>
    <row r="94" spans="1:11" x14ac:dyDescent="0.25">
      <c r="F94" s="11"/>
      <c r="G94" s="12"/>
      <c r="H94" s="12"/>
      <c r="J94" s="13" t="str">
        <f>IF($A94="","",IFERROR(((H94-G94)/H94),0))</f>
        <v/>
      </c>
      <c r="K94" s="14" t="str">
        <f>IF($A94="","",IF((I94="In case"),(TODAY()-F94),""))</f>
        <v/>
      </c>
    </row>
    <row r="95" spans="1:11" x14ac:dyDescent="0.25">
      <c r="F95" s="11"/>
      <c r="G95" s="12"/>
      <c r="H95" s="12"/>
      <c r="J95" s="13" t="str">
        <f>IF($A95="","",IFERROR(((H95-G95)/H95),0))</f>
        <v/>
      </c>
      <c r="K95" s="14" t="str">
        <f>IF($A95="","",IF((I95="In case"),(TODAY()-F95),""))</f>
        <v/>
      </c>
    </row>
    <row r="96" spans="1:11" x14ac:dyDescent="0.25">
      <c r="F96" s="11"/>
      <c r="G96" s="12"/>
      <c r="H96" s="12"/>
      <c r="J96" s="13" t="str">
        <f>IF($A96="","",IFERROR(((H96-G96)/H96),0))</f>
        <v/>
      </c>
      <c r="K96" s="14" t="str">
        <f>IF($A96="","",IF((I96="In case"),(TODAY()-F96),""))</f>
        <v/>
      </c>
    </row>
    <row r="97" spans="1:11" x14ac:dyDescent="0.25">
      <c r="F97" s="11"/>
      <c r="G97" s="12"/>
      <c r="H97" s="12"/>
      <c r="J97" s="13" t="str">
        <f>IF($A97="","",IFERROR(((H97-G97)/H97),0))</f>
        <v/>
      </c>
      <c r="K97" s="14" t="str">
        <f>IF($A97="","",IF((I97="In case"),(TODAY()-F97),""))</f>
        <v/>
      </c>
    </row>
    <row r="98" spans="1:11" x14ac:dyDescent="0.25">
      <c r="F98" s="11"/>
      <c r="G98" s="12"/>
      <c r="H98" s="12"/>
      <c r="J98" s="13" t="str">
        <f>IF($A98="","",IFERROR(((H98-G98)/H98),0))</f>
        <v/>
      </c>
      <c r="K98" s="14" t="str">
        <f>IF($A98="","",IF((I98="In case"),(TODAY()-F98),""))</f>
        <v/>
      </c>
    </row>
    <row r="99" spans="1:11" x14ac:dyDescent="0.25">
      <c r="F99" s="11"/>
      <c r="G99" s="12"/>
      <c r="H99" s="12"/>
      <c r="J99" s="13" t="str">
        <f>IF($A99="","",IFERROR(((H99-G99)/H99),0))</f>
        <v/>
      </c>
      <c r="K99" s="14" t="str">
        <f>IF($A99="","",IF((I99="In case"),(TODAY()-F99),""))</f>
        <v/>
      </c>
    </row>
    <row r="100" spans="1:11" x14ac:dyDescent="0.25">
      <c r="F100" s="11"/>
      <c r="G100" s="12"/>
      <c r="H100" s="12"/>
      <c r="J100" s="13" t="str">
        <f>IF($A100="","",IFERROR(((H100-G100)/H100),0))</f>
        <v/>
      </c>
      <c r="K100" s="14" t="str">
        <f>IF($A100="","",IF((I100="In case"),(TODAY()-F100),""))</f>
        <v/>
      </c>
    </row>
    <row r="101" spans="1:11" x14ac:dyDescent="0.25">
      <c r="F101" s="11"/>
      <c r="G101" s="12"/>
      <c r="H101" s="12"/>
      <c r="J101" s="13" t="str">
        <f>IF($A101="","",IFERROR(((H101-G101)/H101),0))</f>
        <v/>
      </c>
      <c r="K101" s="14" t="str">
        <f>IF($A101="","",IF((I101="In case"),(TODAY()-F101),""))</f>
        <v/>
      </c>
    </row>
    <row r="102" spans="1:11" x14ac:dyDescent="0.25">
      <c r="F102" s="11"/>
      <c r="G102" s="12"/>
      <c r="H102" s="12"/>
      <c r="J102" s="13" t="str">
        <f>IF($A102="","",IFERROR(((H102-G102)/H102),0))</f>
        <v/>
      </c>
      <c r="K102" s="14" t="str">
        <f>IF($A102="","",IF((I102="In case"),(TODAY()-F102),""))</f>
        <v/>
      </c>
    </row>
    <row r="103" spans="1:11" x14ac:dyDescent="0.25">
      <c r="F103" s="11"/>
      <c r="G103" s="12"/>
      <c r="H103" s="12"/>
      <c r="J103" s="13" t="str">
        <f>IF($A103="","",IFERROR(((H103-G103)/H103),0))</f>
        <v/>
      </c>
      <c r="K103" s="14" t="str">
        <f>IF($A103="","",IF((I103="In case"),(TODAY()-F103),""))</f>
        <v/>
      </c>
    </row>
    <row r="104" spans="1:11" x14ac:dyDescent="0.25">
      <c r="F104" s="11"/>
      <c r="G104" s="12"/>
      <c r="H104" s="12"/>
      <c r="J104" s="13" t="str">
        <f>IF($A104="","",IFERROR(((H104-G104)/H104),0))</f>
        <v/>
      </c>
      <c r="K104" s="14" t="str">
        <f>IF($A104="","",IF((I104="In case"),(TODAY()-F104),""))</f>
        <v/>
      </c>
    </row>
    <row r="105" spans="1:11" x14ac:dyDescent="0.25">
      <c r="F105" s="11"/>
      <c r="G105" s="12"/>
      <c r="H105" s="12"/>
      <c r="J105" s="13" t="str">
        <f>IF($A105="","",IFERROR(((H105-G105)/H105),0))</f>
        <v/>
      </c>
      <c r="K105" s="14" t="str">
        <f>IF($A105="","",IF((I105="In case"),(TODAY()-F105),""))</f>
        <v/>
      </c>
    </row>
    <row r="106" spans="1:11" x14ac:dyDescent="0.25">
      <c r="F106" s="11"/>
      <c r="G106" s="12"/>
      <c r="H106" s="12"/>
      <c r="J106" s="13" t="str">
        <f>IF($A106="","",IFERROR(((H106-G106)/H106),0))</f>
        <v/>
      </c>
      <c r="K106" s="14" t="str">
        <f>IF($A106="","",IF((I106="In case"),(TODAY()-F106),""))</f>
        <v/>
      </c>
    </row>
    <row r="107" spans="1:11" x14ac:dyDescent="0.25">
      <c r="F107" s="11"/>
      <c r="G107" s="12"/>
      <c r="H107" s="12"/>
      <c r="J107" s="13" t="str">
        <f>IF($A107="","",IFERROR(((H107-G107)/H107),0))</f>
        <v/>
      </c>
      <c r="K107" s="14" t="str">
        <f>IF($A107="","",IF((I107="In case"),(TODAY()-F107),""))</f>
        <v/>
      </c>
    </row>
    <row r="108" spans="1:11" x14ac:dyDescent="0.25">
      <c r="F108" s="11"/>
      <c r="G108" s="12"/>
      <c r="H108" s="12"/>
      <c r="J108" s="13" t="str">
        <f>IF($A108="","",IFERROR(((H108-G108)/H108),0))</f>
        <v/>
      </c>
      <c r="K108" s="14" t="str">
        <f>IF($A108="","",IF((I108="In case"),(TODAY()-F108),""))</f>
        <v/>
      </c>
    </row>
    <row r="109" spans="1:11" x14ac:dyDescent="0.25">
      <c r="F109" s="11"/>
      <c r="G109" s="12"/>
      <c r="H109" s="12"/>
      <c r="J109" s="13" t="str">
        <f>IF($A109="","",IFERROR(((H109-G109)/H109),0))</f>
        <v/>
      </c>
      <c r="K109" s="14" t="str">
        <f>IF($A109="","",IF((I109="In case"),(TODAY()-F109),""))</f>
        <v/>
      </c>
    </row>
    <row r="110" spans="1:11" x14ac:dyDescent="0.25">
      <c r="F110" s="11"/>
      <c r="G110" s="12"/>
      <c r="H110" s="12"/>
      <c r="J110" s="13" t="str">
        <f>IF($A110="","",IFERROR(((H110-G110)/H110),0))</f>
        <v/>
      </c>
      <c r="K110" s="14" t="str">
        <f>IF($A110="","",IF((I110="In case"),(TODAY()-F110),""))</f>
        <v/>
      </c>
    </row>
    <row r="111" spans="1:11" x14ac:dyDescent="0.25">
      <c r="F111" s="11"/>
      <c r="G111" s="12"/>
      <c r="H111" s="12"/>
      <c r="J111" s="13" t="str">
        <f>IF($A111="","",IFERROR(((H111-G111)/H111),0))</f>
        <v/>
      </c>
      <c r="K111" s="14" t="str">
        <f>IF($A111="","",IF((I111="In case"),(TODAY()-F111),""))</f>
        <v/>
      </c>
    </row>
    <row r="112" spans="1:11" x14ac:dyDescent="0.25">
      <c r="F112" s="11"/>
      <c r="G112" s="12"/>
      <c r="H112" s="12"/>
      <c r="J112" s="13" t="str">
        <f>IF($A112="","",IFERROR(((H112-G112)/H112),0))</f>
        <v/>
      </c>
      <c r="K112" s="14" t="str">
        <f>IF($A112="","",IF((I112="In case"),(TODAY()-F112),""))</f>
        <v/>
      </c>
    </row>
    <row r="113" spans="1:11" x14ac:dyDescent="0.25">
      <c r="F113" s="11"/>
      <c r="G113" s="12"/>
      <c r="H113" s="12"/>
      <c r="J113" s="13" t="str">
        <f>IF($A113="","",IFERROR(((H113-G113)/H113),0))</f>
        <v/>
      </c>
      <c r="K113" s="14" t="str">
        <f>IF($A113="","",IF((I113="In case"),(TODAY()-F113),""))</f>
        <v/>
      </c>
    </row>
    <row r="114" spans="1:11" x14ac:dyDescent="0.25">
      <c r="F114" s="11"/>
      <c r="G114" s="12"/>
      <c r="H114" s="12"/>
      <c r="J114" s="13" t="str">
        <f>IF($A114="","",IFERROR(((H114-G114)/H114),0))</f>
        <v/>
      </c>
      <c r="K114" s="14" t="str">
        <f>IF($A114="","",IF((I114="In case"),(TODAY()-F114),""))</f>
        <v/>
      </c>
    </row>
    <row r="115" spans="1:11" x14ac:dyDescent="0.25">
      <c r="F115" s="11"/>
      <c r="G115" s="12"/>
      <c r="H115" s="12"/>
      <c r="J115" s="13" t="str">
        <f>IF($A115="","",IFERROR(((H115-G115)/H115),0))</f>
        <v/>
      </c>
      <c r="K115" s="14" t="str">
        <f>IF($A115="","",IF((I115="In case"),(TODAY()-F115),""))</f>
        <v/>
      </c>
    </row>
    <row r="116" spans="1:11" x14ac:dyDescent="0.25">
      <c r="F116" s="11"/>
      <c r="G116" s="12"/>
      <c r="H116" s="12"/>
      <c r="J116" s="13" t="str">
        <f>IF($A116="","",IFERROR(((H116-G116)/H116),0))</f>
        <v/>
      </c>
      <c r="K116" s="14" t="str">
        <f>IF($A116="","",IF((I116="In case"),(TODAY()-F116),""))</f>
        <v/>
      </c>
    </row>
    <row r="117" spans="1:11" x14ac:dyDescent="0.25">
      <c r="F117" s="11"/>
      <c r="G117" s="12"/>
      <c r="H117" s="12"/>
      <c r="J117" s="13" t="str">
        <f>IF($A117="","",IFERROR(((H117-G117)/H117),0))</f>
        <v/>
      </c>
      <c r="K117" s="14" t="str">
        <f>IF($A117="","",IF((I117="In case"),(TODAY()-F117),""))</f>
        <v/>
      </c>
    </row>
    <row r="118" spans="1:11" x14ac:dyDescent="0.25">
      <c r="F118" s="11"/>
      <c r="G118" s="12"/>
      <c r="H118" s="12"/>
      <c r="J118" s="13" t="str">
        <f>IF($A118="","",IFERROR(((H118-G118)/H118),0))</f>
        <v/>
      </c>
      <c r="K118" s="14" t="str">
        <f>IF($A118="","",IF((I118="In case"),(TODAY()-F118),""))</f>
        <v/>
      </c>
    </row>
    <row r="119" spans="1:11" x14ac:dyDescent="0.25">
      <c r="F119" s="11"/>
      <c r="G119" s="12"/>
      <c r="H119" s="12"/>
      <c r="J119" s="13" t="str">
        <f>IF($A119="","",IFERROR(((H119-G119)/H119),0))</f>
        <v/>
      </c>
      <c r="K119" s="14" t="str">
        <f>IF($A119="","",IF((I119="In case"),(TODAY()-F119),""))</f>
        <v/>
      </c>
    </row>
    <row r="120" spans="1:11" x14ac:dyDescent="0.25">
      <c r="F120" s="11"/>
      <c r="G120" s="12"/>
      <c r="H120" s="12"/>
      <c r="J120" s="13" t="str">
        <f>IF($A120="","",IFERROR(((H120-G120)/H120),0))</f>
        <v/>
      </c>
      <c r="K120" s="14" t="str">
        <f>IF($A120="","",IF((I120="In case"),(TODAY()-F120),""))</f>
        <v/>
      </c>
    </row>
    <row r="121" spans="1:11" x14ac:dyDescent="0.25">
      <c r="F121" s="11"/>
      <c r="G121" s="12"/>
      <c r="H121" s="12"/>
      <c r="J121" s="13" t="str">
        <f>IF($A121="","",IFERROR(((H121-G121)/H121),0))</f>
        <v/>
      </c>
      <c r="K121" s="14" t="str">
        <f>IF($A121="","",IF((I121="In case"),(TODAY()-F121),""))</f>
        <v/>
      </c>
    </row>
    <row r="122" spans="1:11" x14ac:dyDescent="0.25">
      <c r="F122" s="11"/>
      <c r="G122" s="12"/>
      <c r="H122" s="12"/>
      <c r="J122" s="13" t="str">
        <f>IF($A122="","",IFERROR(((H122-G122)/H122),0))</f>
        <v/>
      </c>
      <c r="K122" s="14" t="str">
        <f>IF($A122="","",IF((I122="In case"),(TODAY()-F122),""))</f>
        <v/>
      </c>
    </row>
    <row r="123" spans="1:11" x14ac:dyDescent="0.25">
      <c r="F123" s="11"/>
      <c r="G123" s="12"/>
      <c r="H123" s="12"/>
      <c r="J123" s="13" t="str">
        <f>IF($A123="","",IFERROR(((H123-G123)/H123),0))</f>
        <v/>
      </c>
      <c r="K123" s="14" t="str">
        <f>IF($A123="","",IF((I123="In case"),(TODAY()-F123),""))</f>
        <v/>
      </c>
    </row>
    <row r="124" spans="1:11" x14ac:dyDescent="0.25">
      <c r="F124" s="11"/>
      <c r="G124" s="12"/>
      <c r="H124" s="12"/>
      <c r="J124" s="13" t="str">
        <f>IF($A124="","",IFERROR(((H124-G124)/H124),0))</f>
        <v/>
      </c>
      <c r="K124" s="14" t="str">
        <f>IF($A124="","",IF((I124="In case"),(TODAY()-F124),""))</f>
        <v/>
      </c>
    </row>
    <row r="125" spans="1:11" x14ac:dyDescent="0.25">
      <c r="F125" s="11"/>
      <c r="G125" s="12"/>
      <c r="H125" s="12"/>
      <c r="J125" s="13" t="str">
        <f>IF($A125="","",IFERROR(((H125-G125)/H125),0))</f>
        <v/>
      </c>
      <c r="K125" s="14" t="str">
        <f>IF($A125="","",IF((I125="In case"),(TODAY()-F125),""))</f>
        <v/>
      </c>
    </row>
    <row r="126" spans="1:11" x14ac:dyDescent="0.25">
      <c r="F126" s="11"/>
      <c r="G126" s="12"/>
      <c r="H126" s="12"/>
      <c r="J126" s="13" t="str">
        <f>IF($A126="","",IFERROR(((H126-G126)/H126),0))</f>
        <v/>
      </c>
      <c r="K126" s="14" t="str">
        <f>IF($A126="","",IF((I126="In case"),(TODAY()-F126),""))</f>
        <v/>
      </c>
    </row>
    <row r="127" spans="1:11" x14ac:dyDescent="0.25">
      <c r="F127" s="11"/>
      <c r="G127" s="12"/>
      <c r="H127" s="12"/>
      <c r="J127" s="13" t="str">
        <f>IF($A127="","",IFERROR(((H127-G127)/H127),0))</f>
        <v/>
      </c>
      <c r="K127" s="14" t="str">
        <f>IF($A127="","",IF((I127="In case"),(TODAY()-F127),""))</f>
        <v/>
      </c>
    </row>
    <row r="128" spans="1:11" x14ac:dyDescent="0.25">
      <c r="F128" s="11"/>
      <c r="G128" s="12"/>
      <c r="H128" s="12"/>
      <c r="J128" s="13" t="str">
        <f>IF($A128="","",IFERROR(((H128-G128)/H128),0))</f>
        <v/>
      </c>
      <c r="K128" s="14" t="str">
        <f>IF($A128="","",IF((I128="In case"),(TODAY()-F128),""))</f>
        <v/>
      </c>
    </row>
    <row r="129" spans="1:11" x14ac:dyDescent="0.25">
      <c r="F129" s="11"/>
      <c r="G129" s="12"/>
      <c r="H129" s="12"/>
      <c r="J129" s="13" t="str">
        <f>IF($A129="","",IFERROR(((H129-G129)/H129),0))</f>
        <v/>
      </c>
      <c r="K129" s="14" t="str">
        <f>IF($A129="","",IF((I129="In case"),(TODAY()-F129),""))</f>
        <v/>
      </c>
    </row>
    <row r="130" spans="1:11" x14ac:dyDescent="0.25">
      <c r="F130" s="11"/>
      <c r="G130" s="12"/>
      <c r="H130" s="12"/>
      <c r="J130" s="13" t="str">
        <f>IF($A130="","",IFERROR(((H130-G130)/H130),0))</f>
        <v/>
      </c>
      <c r="K130" s="14" t="str">
        <f>IF($A130="","",IF((I130="In case"),(TODAY()-F130),""))</f>
        <v/>
      </c>
    </row>
    <row r="131" spans="1:11" x14ac:dyDescent="0.25">
      <c r="F131" s="11"/>
      <c r="G131" s="12"/>
      <c r="H131" s="12"/>
      <c r="J131" s="13" t="str">
        <f>IF($A131="","",IFERROR(((H131-G131)/H131),0))</f>
        <v/>
      </c>
      <c r="K131" s="14" t="str">
        <f>IF($A131="","",IF((I131="In case"),(TODAY()-F131),""))</f>
        <v/>
      </c>
    </row>
    <row r="132" spans="1:11" x14ac:dyDescent="0.25">
      <c r="F132" s="11"/>
      <c r="G132" s="12"/>
      <c r="H132" s="12"/>
      <c r="J132" s="13" t="str">
        <f>IF($A132="","",IFERROR(((H132-G132)/H132),0))</f>
        <v/>
      </c>
      <c r="K132" s="14" t="str">
        <f>IF($A132="","",IF((I132="In case"),(TODAY()-F132),""))</f>
        <v/>
      </c>
    </row>
    <row r="133" spans="1:11" x14ac:dyDescent="0.25">
      <c r="F133" s="11"/>
      <c r="G133" s="12"/>
      <c r="H133" s="12"/>
      <c r="J133" s="13" t="str">
        <f>IF($A133="","",IFERROR(((H133-G133)/H133),0))</f>
        <v/>
      </c>
      <c r="K133" s="14" t="str">
        <f>IF($A133="","",IF((I133="In case"),(TODAY()-F133),""))</f>
        <v/>
      </c>
    </row>
    <row r="134" spans="1:11" x14ac:dyDescent="0.25">
      <c r="F134" s="11"/>
      <c r="G134" s="12"/>
      <c r="H134" s="12"/>
      <c r="J134" s="13" t="str">
        <f>IF($A134="","",IFERROR(((H134-G134)/H134),0))</f>
        <v/>
      </c>
      <c r="K134" s="14" t="str">
        <f>IF($A134="","",IF((I134="In case"),(TODAY()-F134),""))</f>
        <v/>
      </c>
    </row>
    <row r="135" spans="1:11" x14ac:dyDescent="0.25">
      <c r="F135" s="11"/>
      <c r="G135" s="12"/>
      <c r="H135" s="12"/>
      <c r="J135" s="13" t="str">
        <f>IF($A135="","",IFERROR(((H135-G135)/H135),0))</f>
        <v/>
      </c>
      <c r="K135" s="14" t="str">
        <f>IF($A135="","",IF((I135="In case"),(TODAY()-F135),""))</f>
        <v/>
      </c>
    </row>
    <row r="136" spans="1:11" x14ac:dyDescent="0.25">
      <c r="F136" s="11"/>
      <c r="G136" s="12"/>
      <c r="H136" s="12"/>
      <c r="J136" s="13" t="str">
        <f>IF($A136="","",IFERROR(((H136-G136)/H136),0))</f>
        <v/>
      </c>
      <c r="K136" s="14" t="str">
        <f>IF($A136="","",IF((I136="In case"),(TODAY()-F136),""))</f>
        <v/>
      </c>
    </row>
    <row r="137" spans="1:11" x14ac:dyDescent="0.25">
      <c r="F137" s="11"/>
      <c r="G137" s="12"/>
      <c r="H137" s="12"/>
      <c r="J137" s="13" t="str">
        <f>IF($A137="","",IFERROR(((H137-G137)/H137),0))</f>
        <v/>
      </c>
      <c r="K137" s="14" t="str">
        <f>IF($A137="","",IF((I137="In case"),(TODAY()-F137),""))</f>
        <v/>
      </c>
    </row>
    <row r="138" spans="1:11" x14ac:dyDescent="0.25">
      <c r="F138" s="11"/>
      <c r="G138" s="12"/>
      <c r="H138" s="12"/>
      <c r="J138" s="13" t="str">
        <f>IF($A138="","",IFERROR(((H138-G138)/H138),0))</f>
        <v/>
      </c>
      <c r="K138" s="14" t="str">
        <f>IF($A138="","",IF((I138="In case"),(TODAY()-F138),""))</f>
        <v/>
      </c>
    </row>
    <row r="139" spans="1:11" x14ac:dyDescent="0.25">
      <c r="F139" s="11"/>
      <c r="G139" s="12"/>
      <c r="H139" s="12"/>
      <c r="J139" s="13" t="str">
        <f>IF($A139="","",IFERROR(((H139-G139)/H139),0))</f>
        <v/>
      </c>
      <c r="K139" s="14" t="str">
        <f>IF($A139="","",IF((I139="In case"),(TODAY()-F139),""))</f>
        <v/>
      </c>
    </row>
    <row r="140" spans="1:11" x14ac:dyDescent="0.25">
      <c r="F140" s="11"/>
      <c r="G140" s="12"/>
      <c r="H140" s="12"/>
      <c r="J140" s="13" t="str">
        <f>IF($A140="","",IFERROR(((H140-G140)/H140),0))</f>
        <v/>
      </c>
      <c r="K140" s="14" t="str">
        <f>IF($A140="","",IF((I140="In case"),(TODAY()-F140),""))</f>
        <v/>
      </c>
    </row>
    <row r="141" spans="1:11" x14ac:dyDescent="0.25">
      <c r="F141" s="11"/>
      <c r="G141" s="12"/>
      <c r="H141" s="12"/>
      <c r="J141" s="13" t="str">
        <f>IF($A141="","",IFERROR(((H141-G141)/H141),0))</f>
        <v/>
      </c>
      <c r="K141" s="14" t="str">
        <f>IF($A141="","",IF((I141="In case"),(TODAY()-F141),""))</f>
        <v/>
      </c>
    </row>
    <row r="142" spans="1:11" x14ac:dyDescent="0.25">
      <c r="F142" s="11"/>
      <c r="G142" s="12"/>
      <c r="H142" s="12"/>
      <c r="J142" s="13" t="str">
        <f>IF($A142="","",IFERROR(((H142-G142)/H142),0))</f>
        <v/>
      </c>
      <c r="K142" s="14" t="str">
        <f>IF($A142="","",IF((I142="In case"),(TODAY()-F142),""))</f>
        <v/>
      </c>
    </row>
    <row r="143" spans="1:11" x14ac:dyDescent="0.25">
      <c r="F143" s="11"/>
      <c r="G143" s="12"/>
      <c r="H143" s="12"/>
      <c r="J143" s="13" t="str">
        <f>IF($A143="","",IFERROR(((H143-G143)/H143),0))</f>
        <v/>
      </c>
      <c r="K143" s="14" t="str">
        <f>IF($A143="","",IF((I143="In case"),(TODAY()-F143),""))</f>
        <v/>
      </c>
    </row>
    <row r="144" spans="1:11" x14ac:dyDescent="0.25">
      <c r="F144" s="11"/>
      <c r="G144" s="12"/>
      <c r="H144" s="12"/>
      <c r="J144" s="13" t="str">
        <f>IF($A144="","",IFERROR(((H144-G144)/H144),0))</f>
        <v/>
      </c>
      <c r="K144" s="14" t="str">
        <f>IF($A144="","",IF((I144="In case"),(TODAY()-F144),""))</f>
        <v/>
      </c>
    </row>
    <row r="145" spans="1:11" x14ac:dyDescent="0.25">
      <c r="F145" s="11"/>
      <c r="G145" s="12"/>
      <c r="H145" s="12"/>
      <c r="J145" s="13" t="str">
        <f>IF($A145="","",IFERROR(((H145-G145)/H145),0))</f>
        <v/>
      </c>
      <c r="K145" s="14" t="str">
        <f>IF($A145="","",IF((I145="In case"),(TODAY()-F145),""))</f>
        <v/>
      </c>
    </row>
    <row r="146" spans="1:11" x14ac:dyDescent="0.25">
      <c r="F146" s="11"/>
      <c r="G146" s="12"/>
      <c r="H146" s="12"/>
      <c r="J146" s="13" t="str">
        <f>IF($A146="","",IFERROR(((H146-G146)/H146),0))</f>
        <v/>
      </c>
      <c r="K146" s="14" t="str">
        <f>IF($A146="","",IF((I146="In case"),(TODAY()-F146),""))</f>
        <v/>
      </c>
    </row>
    <row r="147" spans="1:11" x14ac:dyDescent="0.25">
      <c r="F147" s="11"/>
      <c r="G147" s="12"/>
      <c r="H147" s="12"/>
      <c r="J147" s="13" t="str">
        <f>IF($A147="","",IFERROR(((H147-G147)/H147),0))</f>
        <v/>
      </c>
      <c r="K147" s="14" t="str">
        <f>IF($A147="","",IF((I147="In case"),(TODAY()-F147),""))</f>
        <v/>
      </c>
    </row>
    <row r="148" spans="1:11" x14ac:dyDescent="0.25">
      <c r="F148" s="11"/>
      <c r="G148" s="12"/>
      <c r="H148" s="12"/>
      <c r="J148" s="13" t="str">
        <f>IF($A148="","",IFERROR(((H148-G148)/H148),0))</f>
        <v/>
      </c>
      <c r="K148" s="14" t="str">
        <f>IF($A148="","",IF((I148="In case"),(TODAY()-F148),""))</f>
        <v/>
      </c>
    </row>
    <row r="149" spans="1:11" x14ac:dyDescent="0.25">
      <c r="F149" s="11"/>
      <c r="G149" s="12"/>
      <c r="H149" s="12"/>
      <c r="J149" s="13" t="str">
        <f>IF($A149="","",IFERROR(((H149-G149)/H149),0))</f>
        <v/>
      </c>
      <c r="K149" s="14" t="str">
        <f>IF($A149="","",IF((I149="In case"),(TODAY()-F149),""))</f>
        <v/>
      </c>
    </row>
    <row r="150" spans="1:11" x14ac:dyDescent="0.25">
      <c r="F150" s="11"/>
      <c r="G150" s="12"/>
      <c r="H150" s="12"/>
      <c r="J150" s="13" t="str">
        <f>IF($A150="","",IFERROR(((H150-G150)/H150),0))</f>
        <v/>
      </c>
      <c r="K150" s="14" t="str">
        <f>IF($A150="","",IF((I150="In case"),(TODAY()-F150),""))</f>
        <v/>
      </c>
    </row>
    <row r="151" spans="1:11" x14ac:dyDescent="0.25">
      <c r="F151" s="11"/>
      <c r="G151" s="12"/>
      <c r="H151" s="12"/>
      <c r="J151" s="13" t="str">
        <f>IF($A151="","",IFERROR(((H151-G151)/H151),0))</f>
        <v/>
      </c>
      <c r="K151" s="14" t="str">
        <f>IF($A151="","",IF((I151="In case"),(TODAY()-F151),""))</f>
        <v/>
      </c>
    </row>
    <row r="152" spans="1:11" x14ac:dyDescent="0.25">
      <c r="F152" s="11"/>
      <c r="G152" s="12"/>
      <c r="H152" s="12"/>
      <c r="J152" s="13" t="str">
        <f>IF($A152="","",IFERROR(((H152-G152)/H152),0))</f>
        <v/>
      </c>
      <c r="K152" s="14" t="str">
        <f>IF($A152="","",IF((I152="In case"),(TODAY()-F152),""))</f>
        <v/>
      </c>
    </row>
    <row r="153" spans="1:11" x14ac:dyDescent="0.25">
      <c r="F153" s="11"/>
      <c r="G153" s="12"/>
      <c r="H153" s="12"/>
      <c r="J153" s="13" t="str">
        <f>IF($A153="","",IFERROR(((H153-G153)/H153),0))</f>
        <v/>
      </c>
      <c r="K153" s="14" t="str">
        <f>IF($A153="","",IF((I153="In case"),(TODAY()-F153),""))</f>
        <v/>
      </c>
    </row>
    <row r="154" spans="1:11" x14ac:dyDescent="0.25">
      <c r="F154" s="11"/>
      <c r="G154" s="12"/>
      <c r="H154" s="12"/>
      <c r="J154" s="13" t="str">
        <f>IF($A154="","",IFERROR(((H154-G154)/H154),0))</f>
        <v/>
      </c>
      <c r="K154" s="14" t="str">
        <f>IF($A154="","",IF((I154="In case"),(TODAY()-F154),""))</f>
        <v/>
      </c>
    </row>
    <row r="155" spans="1:11" x14ac:dyDescent="0.25">
      <c r="F155" s="11"/>
      <c r="G155" s="12"/>
      <c r="H155" s="12"/>
      <c r="J155" s="13" t="str">
        <f>IF($A155="","",IFERROR(((H155-G155)/H155),0))</f>
        <v/>
      </c>
      <c r="K155" s="14" t="str">
        <f>IF($A155="","",IF((I155="In case"),(TODAY()-F155),""))</f>
        <v/>
      </c>
    </row>
    <row r="156" spans="1:11" x14ac:dyDescent="0.25">
      <c r="F156" s="11"/>
      <c r="G156" s="12"/>
      <c r="H156" s="12"/>
      <c r="J156" s="13" t="str">
        <f>IF($A156="","",IFERROR(((H156-G156)/H156),0))</f>
        <v/>
      </c>
      <c r="K156" s="14" t="str">
        <f>IF($A156="","",IF((I156="In case"),(TODAY()-F156),""))</f>
        <v/>
      </c>
    </row>
    <row r="157" spans="1:11" x14ac:dyDescent="0.25">
      <c r="F157" s="11"/>
      <c r="G157" s="12"/>
      <c r="H157" s="12"/>
      <c r="J157" s="13" t="str">
        <f>IF($A157="","",IFERROR(((H157-G157)/H157),0))</f>
        <v/>
      </c>
      <c r="K157" s="14" t="str">
        <f>IF($A157="","",IF((I157="In case"),(TODAY()-F157),""))</f>
        <v/>
      </c>
    </row>
    <row r="158" spans="1:11" x14ac:dyDescent="0.25">
      <c r="F158" s="11"/>
      <c r="G158" s="12"/>
      <c r="H158" s="12"/>
      <c r="J158" s="13" t="str">
        <f>IF($A158="","",IFERROR(((H158-G158)/H158),0))</f>
        <v/>
      </c>
      <c r="K158" s="14" t="str">
        <f>IF($A158="","",IF((I158="In case"),(TODAY()-F158),""))</f>
        <v/>
      </c>
    </row>
    <row r="159" spans="1:11" x14ac:dyDescent="0.25">
      <c r="F159" s="11"/>
      <c r="G159" s="12"/>
      <c r="H159" s="12"/>
      <c r="J159" s="13" t="str">
        <f>IF($A159="","",IFERROR(((H159-G159)/H159),0))</f>
        <v/>
      </c>
      <c r="K159" s="14" t="str">
        <f>IF($A159="","",IF((I159="In case"),(TODAY()-F159),""))</f>
        <v/>
      </c>
    </row>
    <row r="160" spans="1:11" x14ac:dyDescent="0.25">
      <c r="F160" s="11"/>
      <c r="G160" s="12"/>
      <c r="H160" s="12"/>
      <c r="J160" s="13" t="str">
        <f>IF($A160="","",IFERROR(((H160-G160)/H160),0))</f>
        <v/>
      </c>
      <c r="K160" s="14" t="str">
        <f>IF($A160="","",IF((I160="In case"),(TODAY()-F160),""))</f>
        <v/>
      </c>
    </row>
    <row r="161" spans="1:11" x14ac:dyDescent="0.25">
      <c r="F161" s="11"/>
      <c r="G161" s="12"/>
      <c r="H161" s="12"/>
      <c r="J161" s="13" t="str">
        <f>IF($A161="","",IFERROR(((H161-G161)/H161),0))</f>
        <v/>
      </c>
      <c r="K161" s="14" t="str">
        <f>IF($A161="","",IF((I161="In case"),(TODAY()-F161),""))</f>
        <v/>
      </c>
    </row>
    <row r="162" spans="1:11" x14ac:dyDescent="0.25">
      <c r="F162" s="11"/>
      <c r="G162" s="12"/>
      <c r="H162" s="12"/>
      <c r="J162" s="13" t="str">
        <f>IF($A162="","",IFERROR(((H162-G162)/H162),0))</f>
        <v/>
      </c>
      <c r="K162" s="14" t="str">
        <f>IF($A162="","",IF((I162="In case"),(TODAY()-F162),""))</f>
        <v/>
      </c>
    </row>
    <row r="163" spans="1:11" x14ac:dyDescent="0.25">
      <c r="F163" s="11"/>
      <c r="G163" s="12"/>
      <c r="H163" s="12"/>
      <c r="J163" s="13" t="str">
        <f>IF($A163="","",IFERROR(((H163-G163)/H163),0))</f>
        <v/>
      </c>
      <c r="K163" s="14" t="str">
        <f>IF($A163="","",IF((I163="In case"),(TODAY()-F163),""))</f>
        <v/>
      </c>
    </row>
    <row r="164" spans="1:11" x14ac:dyDescent="0.25">
      <c r="F164" s="11"/>
      <c r="G164" s="12"/>
      <c r="H164" s="12"/>
      <c r="J164" s="13" t="str">
        <f>IF($A164="","",IFERROR(((H164-G164)/H164),0))</f>
        <v/>
      </c>
      <c r="K164" s="14" t="str">
        <f>IF($A164="","",IF((I164="In case"),(TODAY()-F164),""))</f>
        <v/>
      </c>
    </row>
    <row r="165" spans="1:11" x14ac:dyDescent="0.25">
      <c r="F165" s="11"/>
      <c r="G165" s="12"/>
      <c r="H165" s="12"/>
      <c r="J165" s="13" t="str">
        <f>IF($A165="","",IFERROR(((H165-G165)/H165),0))</f>
        <v/>
      </c>
      <c r="K165" s="14" t="str">
        <f>IF($A165="","",IF((I165="In case"),(TODAY()-F165),""))</f>
        <v/>
      </c>
    </row>
    <row r="166" spans="1:11" x14ac:dyDescent="0.25">
      <c r="F166" s="11"/>
      <c r="G166" s="12"/>
      <c r="H166" s="12"/>
      <c r="J166" s="13" t="str">
        <f>IF($A166="","",IFERROR(((H166-G166)/H166),0))</f>
        <v/>
      </c>
      <c r="K166" s="14" t="str">
        <f>IF($A166="","",IF((I166="In case"),(TODAY()-F166),""))</f>
        <v/>
      </c>
    </row>
    <row r="167" spans="1:11" x14ac:dyDescent="0.25">
      <c r="F167" s="11"/>
      <c r="G167" s="12"/>
      <c r="H167" s="12"/>
      <c r="J167" s="13" t="str">
        <f>IF($A167="","",IFERROR(((H167-G167)/H167),0))</f>
        <v/>
      </c>
      <c r="K167" s="14" t="str">
        <f>IF($A167="","",IF((I167="In case"),(TODAY()-F167),""))</f>
        <v/>
      </c>
    </row>
    <row r="168" spans="1:11" x14ac:dyDescent="0.25">
      <c r="F168" s="11"/>
      <c r="G168" s="12"/>
      <c r="H168" s="12"/>
      <c r="J168" s="13" t="str">
        <f>IF($A168="","",IFERROR(((H168-G168)/H168),0))</f>
        <v/>
      </c>
      <c r="K168" s="14" t="str">
        <f>IF($A168="","",IF((I168="In case"),(TODAY()-F168),""))</f>
        <v/>
      </c>
    </row>
    <row r="169" spans="1:11" x14ac:dyDescent="0.25">
      <c r="F169" s="11"/>
      <c r="G169" s="12"/>
      <c r="H169" s="12"/>
      <c r="J169" s="13" t="str">
        <f>IF($A169="","",IFERROR(((H169-G169)/H169),0))</f>
        <v/>
      </c>
      <c r="K169" s="14" t="str">
        <f>IF($A169="","",IF((I169="In case"),(TODAY()-F169),""))</f>
        <v/>
      </c>
    </row>
    <row r="170" spans="1:11" x14ac:dyDescent="0.25">
      <c r="F170" s="11"/>
      <c r="G170" s="12"/>
      <c r="H170" s="12"/>
      <c r="J170" s="13" t="str">
        <f>IF($A170="","",IFERROR(((H170-G170)/H170),0))</f>
        <v/>
      </c>
      <c r="K170" s="14" t="str">
        <f>IF($A170="","",IF((I170="In case"),(TODAY()-F170),""))</f>
        <v/>
      </c>
    </row>
    <row r="171" spans="1:11" x14ac:dyDescent="0.25">
      <c r="F171" s="11"/>
      <c r="G171" s="12"/>
      <c r="H171" s="12"/>
      <c r="J171" s="13" t="str">
        <f>IF($A171="","",IFERROR(((H171-G171)/H171),0))</f>
        <v/>
      </c>
      <c r="K171" s="14" t="str">
        <f>IF($A171="","",IF((I171="In case"),(TODAY()-F171),""))</f>
        <v/>
      </c>
    </row>
    <row r="172" spans="1:11" x14ac:dyDescent="0.25">
      <c r="F172" s="11"/>
      <c r="G172" s="12"/>
      <c r="H172" s="12"/>
      <c r="J172" s="13" t="str">
        <f>IF($A172="","",IFERROR(((H172-G172)/H172),0))</f>
        <v/>
      </c>
      <c r="K172" s="14" t="str">
        <f>IF($A172="","",IF((I172="In case"),(TODAY()-F172),""))</f>
        <v/>
      </c>
    </row>
    <row r="173" spans="1:11" x14ac:dyDescent="0.25">
      <c r="F173" s="11"/>
      <c r="G173" s="12"/>
      <c r="H173" s="12"/>
      <c r="J173" s="13" t="str">
        <f>IF($A173="","",IFERROR(((H173-G173)/H173),0))</f>
        <v/>
      </c>
      <c r="K173" s="14" t="str">
        <f>IF($A173="","",IF((I173="In case"),(TODAY()-F173),""))</f>
        <v/>
      </c>
    </row>
    <row r="174" spans="1:11" x14ac:dyDescent="0.25">
      <c r="F174" s="11"/>
      <c r="G174" s="12"/>
      <c r="H174" s="12"/>
      <c r="J174" s="13" t="str">
        <f>IF($A174="","",IFERROR(((H174-G174)/H174),0))</f>
        <v/>
      </c>
      <c r="K174" s="14" t="str">
        <f>IF($A174="","",IF((I174="In case"),(TODAY()-F174),""))</f>
        <v/>
      </c>
    </row>
    <row r="175" spans="1:11" x14ac:dyDescent="0.25">
      <c r="F175" s="11"/>
      <c r="G175" s="12"/>
      <c r="H175" s="12"/>
      <c r="J175" s="13" t="str">
        <f>IF($A175="","",IFERROR(((H175-G175)/H175),0))</f>
        <v/>
      </c>
      <c r="K175" s="14" t="str">
        <f>IF($A175="","",IF((I175="In case"),(TODAY()-F175),""))</f>
        <v/>
      </c>
    </row>
    <row r="176" spans="1:11" x14ac:dyDescent="0.25">
      <c r="F176" s="11"/>
      <c r="G176" s="12"/>
      <c r="H176" s="12"/>
      <c r="J176" s="13" t="str">
        <f>IF($A176="","",IFERROR(((H176-G176)/H176),0))</f>
        <v/>
      </c>
      <c r="K176" s="14" t="str">
        <f>IF($A176="","",IF((I176="In case"),(TODAY()-F176),""))</f>
        <v/>
      </c>
    </row>
    <row r="177" spans="1:11" x14ac:dyDescent="0.25">
      <c r="F177" s="11"/>
      <c r="G177" s="12"/>
      <c r="H177" s="12"/>
      <c r="J177" s="13" t="str">
        <f>IF($A177="","",IFERROR(((H177-G177)/H177),0))</f>
        <v/>
      </c>
      <c r="K177" s="14" t="str">
        <f>IF($A177="","",IF((I177="In case"),(TODAY()-F177),""))</f>
        <v/>
      </c>
    </row>
    <row r="178" spans="1:11" x14ac:dyDescent="0.25">
      <c r="F178" s="11"/>
      <c r="G178" s="12"/>
      <c r="H178" s="12"/>
      <c r="J178" s="13" t="str">
        <f>IF($A178="","",IFERROR(((H178-G178)/H178),0))</f>
        <v/>
      </c>
      <c r="K178" s="14" t="str">
        <f>IF($A178="","",IF((I178="In case"),(TODAY()-F178),""))</f>
        <v/>
      </c>
    </row>
    <row r="179" spans="1:11" x14ac:dyDescent="0.25">
      <c r="F179" s="11"/>
      <c r="G179" s="12"/>
      <c r="H179" s="12"/>
      <c r="J179" s="13" t="str">
        <f>IF($A179="","",IFERROR(((H179-G179)/H179),0))</f>
        <v/>
      </c>
      <c r="K179" s="14" t="str">
        <f>IF($A179="","",IF((I179="In case"),(TODAY()-F179),""))</f>
        <v/>
      </c>
    </row>
    <row r="180" spans="1:11" x14ac:dyDescent="0.25">
      <c r="F180" s="11"/>
      <c r="G180" s="12"/>
      <c r="H180" s="12"/>
      <c r="J180" s="13" t="str">
        <f>IF($A180="","",IFERROR(((H180-G180)/H180),0))</f>
        <v/>
      </c>
      <c r="K180" s="14" t="str">
        <f>IF($A180="","",IF((I180="In case"),(TODAY()-F180),""))</f>
        <v/>
      </c>
    </row>
    <row r="181" spans="1:11" x14ac:dyDescent="0.25">
      <c r="F181" s="11"/>
      <c r="G181" s="12"/>
      <c r="H181" s="12"/>
      <c r="J181" s="13" t="str">
        <f>IF($A181="","",IFERROR(((H181-G181)/H181),0))</f>
        <v/>
      </c>
      <c r="K181" s="14" t="str">
        <f>IF($A181="","",IF((I181="In case"),(TODAY()-F181),""))</f>
        <v/>
      </c>
    </row>
    <row r="182" spans="1:11" x14ac:dyDescent="0.25">
      <c r="F182" s="11"/>
      <c r="G182" s="12"/>
      <c r="H182" s="12"/>
      <c r="J182" s="13" t="str">
        <f>IF($A182="","",IFERROR(((H182-G182)/H182),0))</f>
        <v/>
      </c>
      <c r="K182" s="14" t="str">
        <f>IF($A182="","",IF((I182="In case"),(TODAY()-F182),""))</f>
        <v/>
      </c>
    </row>
    <row r="183" spans="1:11" x14ac:dyDescent="0.25">
      <c r="F183" s="11"/>
      <c r="G183" s="12"/>
      <c r="H183" s="12"/>
      <c r="J183" s="13" t="str">
        <f>IF($A183="","",IFERROR(((H183-G183)/H183),0))</f>
        <v/>
      </c>
      <c r="K183" s="14" t="str">
        <f>IF($A183="","",IF((I183="In case"),(TODAY()-F183),""))</f>
        <v/>
      </c>
    </row>
    <row r="184" spans="1:11" x14ac:dyDescent="0.25">
      <c r="F184" s="11"/>
      <c r="G184" s="12"/>
      <c r="H184" s="12"/>
      <c r="J184" s="13" t="str">
        <f>IF($A184="","",IFERROR(((H184-G184)/H184),0))</f>
        <v/>
      </c>
      <c r="K184" s="14" t="str">
        <f>IF($A184="","",IF((I184="In case"),(TODAY()-F184),""))</f>
        <v/>
      </c>
    </row>
    <row r="185" spans="1:11" x14ac:dyDescent="0.25">
      <c r="F185" s="11"/>
      <c r="G185" s="12"/>
      <c r="H185" s="12"/>
      <c r="J185" s="13" t="str">
        <f>IF($A185="","",IFERROR(((H185-G185)/H185),0))</f>
        <v/>
      </c>
      <c r="K185" s="14" t="str">
        <f>IF($A185="","",IF((I185="In case"),(TODAY()-F185),""))</f>
        <v/>
      </c>
    </row>
    <row r="186" spans="1:11" x14ac:dyDescent="0.25">
      <c r="F186" s="11"/>
      <c r="G186" s="12"/>
      <c r="H186" s="12"/>
      <c r="J186" s="13" t="str">
        <f>IF($A186="","",IFERROR(((H186-G186)/H186),0))</f>
        <v/>
      </c>
      <c r="K186" s="14" t="str">
        <f>IF($A186="","",IF((I186="In case"),(TODAY()-F186),""))</f>
        <v/>
      </c>
    </row>
    <row r="187" spans="1:11" x14ac:dyDescent="0.25">
      <c r="F187" s="11"/>
      <c r="G187" s="12"/>
      <c r="H187" s="12"/>
      <c r="J187" s="13" t="str">
        <f>IF($A187="","",IFERROR(((H187-G187)/H187),0))</f>
        <v/>
      </c>
      <c r="K187" s="14" t="str">
        <f>IF($A187="","",IF((I187="In case"),(TODAY()-F187),""))</f>
        <v/>
      </c>
    </row>
    <row r="188" spans="1:11" x14ac:dyDescent="0.25">
      <c r="F188" s="11"/>
      <c r="G188" s="12"/>
      <c r="H188" s="12"/>
      <c r="J188" s="13" t="str">
        <f>IF($A188="","",IFERROR(((H188-G188)/H188),0))</f>
        <v/>
      </c>
      <c r="K188" s="14" t="str">
        <f>IF($A188="","",IF((I188="In case"),(TODAY()-F188),""))</f>
        <v/>
      </c>
    </row>
    <row r="189" spans="1:11" x14ac:dyDescent="0.25">
      <c r="F189" s="11"/>
      <c r="G189" s="12"/>
      <c r="H189" s="12"/>
      <c r="J189" s="13" t="str">
        <f>IF($A189="","",IFERROR(((H189-G189)/H189),0))</f>
        <v/>
      </c>
      <c r="K189" s="14" t="str">
        <f>IF($A189="","",IF((I189="In case"),(TODAY()-F189),""))</f>
        <v/>
      </c>
    </row>
    <row r="190" spans="1:11" x14ac:dyDescent="0.25">
      <c r="F190" s="11"/>
      <c r="G190" s="12"/>
      <c r="H190" s="12"/>
      <c r="J190" s="13" t="str">
        <f>IF($A190="","",IFERROR(((H190-G190)/H190),0))</f>
        <v/>
      </c>
      <c r="K190" s="14" t="str">
        <f>IF($A190="","",IF((I190="In case"),(TODAY()-F190),""))</f>
        <v/>
      </c>
    </row>
    <row r="191" spans="1:11" x14ac:dyDescent="0.25">
      <c r="F191" s="11"/>
      <c r="G191" s="12"/>
      <c r="H191" s="12"/>
      <c r="J191" s="13" t="str">
        <f>IF($A191="","",IFERROR(((H191-G191)/H191),0))</f>
        <v/>
      </c>
      <c r="K191" s="14" t="str">
        <f>IF($A191="","",IF((I191="In case"),(TODAY()-F191),""))</f>
        <v/>
      </c>
    </row>
    <row r="192" spans="1:11" x14ac:dyDescent="0.25">
      <c r="F192" s="11"/>
      <c r="G192" s="12"/>
      <c r="H192" s="12"/>
      <c r="J192" s="13" t="str">
        <f>IF($A192="","",IFERROR(((H192-G192)/H192),0))</f>
        <v/>
      </c>
      <c r="K192" s="14" t="str">
        <f>IF($A192="","",IF((I192="In case"),(TODAY()-F192),""))</f>
        <v/>
      </c>
    </row>
    <row r="193" spans="1:11" x14ac:dyDescent="0.25">
      <c r="F193" s="11"/>
      <c r="G193" s="12"/>
      <c r="H193" s="12"/>
      <c r="J193" s="13" t="str">
        <f>IF($A193="","",IFERROR(((H193-G193)/H193),0))</f>
        <v/>
      </c>
      <c r="K193" s="14" t="str">
        <f>IF($A193="","",IF((I193="In case"),(TODAY()-F193),""))</f>
        <v/>
      </c>
    </row>
    <row r="194" spans="1:11" x14ac:dyDescent="0.25">
      <c r="F194" s="11"/>
      <c r="G194" s="12"/>
      <c r="H194" s="12"/>
      <c r="J194" s="13" t="str">
        <f>IF($A194="","",IFERROR(((H194-G194)/H194),0))</f>
        <v/>
      </c>
      <c r="K194" s="14" t="str">
        <f>IF($A194="","",IF((I194="In case"),(TODAY()-F194),""))</f>
        <v/>
      </c>
    </row>
    <row r="195" spans="1:11" x14ac:dyDescent="0.25">
      <c r="F195" s="11"/>
      <c r="G195" s="12"/>
      <c r="H195" s="12"/>
      <c r="J195" s="13" t="str">
        <f>IF($A195="","",IFERROR(((H195-G195)/H195),0))</f>
        <v/>
      </c>
      <c r="K195" s="14" t="str">
        <f>IF($A195="","",IF((I195="In case"),(TODAY()-F195),""))</f>
        <v/>
      </c>
    </row>
    <row r="196" spans="1:11" x14ac:dyDescent="0.25">
      <c r="F196" s="11"/>
      <c r="G196" s="12"/>
      <c r="H196" s="12"/>
      <c r="J196" s="13" t="str">
        <f>IF($A196="","",IFERROR(((H196-G196)/H196),0))</f>
        <v/>
      </c>
      <c r="K196" s="14" t="str">
        <f>IF($A196="","",IF((I196="In case"),(TODAY()-F196),""))</f>
        <v/>
      </c>
    </row>
    <row r="197" spans="1:11" x14ac:dyDescent="0.25">
      <c r="F197" s="11"/>
      <c r="G197" s="12"/>
      <c r="H197" s="12"/>
      <c r="J197" s="13" t="str">
        <f>IF($A197="","",IFERROR(((H197-G197)/H197),0))</f>
        <v/>
      </c>
      <c r="K197" s="14" t="str">
        <f>IF($A197="","",IF((I197="In case"),(TODAY()-F197),""))</f>
        <v/>
      </c>
    </row>
    <row r="198" spans="1:11" x14ac:dyDescent="0.25">
      <c r="F198" s="11"/>
      <c r="G198" s="12"/>
      <c r="H198" s="12"/>
      <c r="J198" s="13" t="str">
        <f>IF($A198="","",IFERROR(((H198-G198)/H198),0))</f>
        <v/>
      </c>
      <c r="K198" s="14" t="str">
        <f>IF($A198="","",IF((I198="In case"),(TODAY()-F198),""))</f>
        <v/>
      </c>
    </row>
    <row r="199" spans="1:11" x14ac:dyDescent="0.25">
      <c r="F199" s="11"/>
      <c r="G199" s="12"/>
      <c r="H199" s="12"/>
      <c r="J199" s="13" t="str">
        <f>IF($A199="","",IFERROR(((H199-G199)/H199),0))</f>
        <v/>
      </c>
      <c r="K199" s="14" t="str">
        <f>IF($A199="","",IF((I199="In case"),(TODAY()-F199),""))</f>
        <v/>
      </c>
    </row>
    <row r="200" spans="1:11" x14ac:dyDescent="0.25">
      <c r="F200" s="11"/>
      <c r="G200" s="12"/>
      <c r="H200" s="12"/>
      <c r="J200" s="13" t="str">
        <f>IF($A200="","",IFERROR(((H200-G200)/H200),0))</f>
        <v/>
      </c>
      <c r="K200" s="14" t="str">
        <f>IF($A200="","",IF((I200="In case"),(TODAY()-F200),""))</f>
        <v/>
      </c>
    </row>
    <row r="201" spans="1:11" x14ac:dyDescent="0.25">
      <c r="F201" s="11"/>
      <c r="G201" s="12"/>
      <c r="H201" s="12"/>
      <c r="J201" s="13" t="str">
        <f>IF($A201="","",IFERROR(((H201-G201)/H201),0))</f>
        <v/>
      </c>
      <c r="K201" s="14" t="str">
        <f>IF($A201="","",IF((I201="In case"),(TODAY()-F201),""))</f>
        <v/>
      </c>
    </row>
  </sheetData>
  <autoFilter ref="A1:K1"/>
  <conditionalFormatting sqref="K2:K201">
    <cfRule type="expression" dxfId="0" priority="1">
      <formula>AND(K2&lt;&gt;"",K2&gt;=180)</formula>
    </cfRule>
  </conditionalFormatting>
  <dataValidations count="6">
    <dataValidation type="list" allowBlank="1" showErrorMessage="1" errorTitle="Pick from the list" error="Choose one of: Rings, Necklaces, Earrings, Bracelets, Watches" sqref="C2:C201">
      <formula1>"Rings,Necklaces,Earrings,Bracelets,Watches"</formula1>
    </dataValidation>
    <dataValidation type="list" allowBlank="1" showErrorMessage="1" errorTitle="Pick from the list" error="Choose one of: Owned, Memo" sqref="E2:E201">
      <formula1>"Owned,Memo"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In case, Sold, On approval, Returned to vendor" sqref="I2:I201">
      <formula1>"In case,Sold,On approval,Returned to vendor"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14</v>
      </c>
      <c r="B1" s="15" t="s">
        <v>52</v>
      </c>
      <c r="C1" s="15" t="s">
        <v>53</v>
      </c>
    </row>
    <row r="2" spans="1:2" x14ac:dyDescent="0.25">
      <c r="A2" t="s">
        <v>54</v>
      </c>
      <c r="B2" s="16">
        <f>COUNTIF('Pieces'!$I$2:$I$201,"In case")</f>
        <v>4</v>
      </c>
    </row>
    <row r="3" spans="1:2" x14ac:dyDescent="0.25">
      <c r="A3" t="s">
        <v>55</v>
      </c>
      <c r="B3" s="17">
        <f>SUMIFS('Pieces'!$G$2:$G$201,'Pieces'!$I$2:$I$201,"In case",'Pieces'!$E$2:$E$201,"Owned")</f>
        <v>2715</v>
      </c>
    </row>
    <row r="4" spans="1:3" x14ac:dyDescent="0.25">
      <c r="A4" t="s">
        <v>56</v>
      </c>
      <c r="B4" s="17">
        <f>SUMIFS('Pieces'!$G$2:$G$201,'Pieces'!$I$2:$I$201,"In case",'Pieces'!$E$2:$E$201,"Memo")</f>
        <v>2800</v>
      </c>
      <c r="C4" s="18" t="s">
        <v>57</v>
      </c>
    </row>
    <row r="5" spans="1:2" x14ac:dyDescent="0.25">
      <c r="A5" t="s">
        <v>58</v>
      </c>
      <c r="B5" s="17">
        <f>SUMIFS('Pieces'!$H$2:$H$201,'Pieces'!$I$2:$I$201,"In case")</f>
        <v>11515</v>
      </c>
    </row>
    <row r="6" spans="1:2" x14ac:dyDescent="0.25">
      <c r="A6" t="s">
        <v>59</v>
      </c>
      <c r="B6" s="16">
        <f>COUNTIF('Pieces'!$K$2:$K$201,"&gt;=180")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Pieces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