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Costing" state="visible" r:id="rId6"/>
  </sheets>
  <calcPr calcId="171027" fullCalcOnLoad="1"/>
</workbook>
</file>

<file path=xl/sharedStrings.xml><?xml version="1.0" encoding="utf-8"?>
<sst xmlns="http://schemas.openxmlformats.org/spreadsheetml/2006/main" count="52" uniqueCount="49">
  <si>
    <t>Ice Cream Batch Production Log</t>
  </si>
  <si>
    <t>A free batch log for ice cream makers: record flavor batches by mix, yield, and cost per scoop in Google Sheets or Excel.</t>
  </si>
  <si>
    <t>Quick start</t>
  </si>
  <si>
    <t>Open the Batches tab and replace the sample rows with your own — one row per entry. Formulas fill in automatically for new rows.</t>
  </si>
  <si>
    <t>Log each batch with lot code; Cost per scoop shows which flavors earn the most.</t>
  </si>
  <si>
    <t>Overrun (air whipped in) changes how many tubs a batch fills; keep it consistent between batches.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</si>
  <si>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</si>
  <si>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</si>
  <si>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</si>
  <si>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</si>
  <si>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</si>
  <si>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</si>
  <si>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</si>
  <si>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</si>
  <si>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Flavor</t>
  </si>
  <si>
    <t>Base mix (gal)</t>
  </si>
  <si>
    <t>Mix cost per gal</t>
  </si>
  <si>
    <t>Inclusions cost</t>
  </si>
  <si>
    <t>Tubs filled (3 gal)</t>
  </si>
  <si>
    <t>Maker</t>
  </si>
  <si>
    <t>Lot</t>
  </si>
  <si>
    <t>Batch cost</t>
  </si>
  <si>
    <t>Cost per tub</t>
  </si>
  <si>
    <t>Cost per scoop</t>
  </si>
  <si>
    <t>Overrun check</t>
  </si>
  <si>
    <t>Vanilla bean</t>
  </si>
  <si>
    <t>Ana</t>
  </si>
  <si>
    <t>VB-283</t>
  </si>
  <si>
    <t>Salted caramel</t>
  </si>
  <si>
    <t>SC-283</t>
  </si>
  <si>
    <t>Chocolate</t>
  </si>
  <si>
    <t>Ben</t>
  </si>
  <si>
    <t>CH-284</t>
  </si>
  <si>
    <t>Mint chip</t>
  </si>
  <si>
    <t>MC-285</t>
  </si>
  <si>
    <t>Strawberry</t>
  </si>
  <si>
    <t>ST-285</t>
  </si>
  <si>
    <t>Item</t>
  </si>
  <si>
    <t>Value</t>
  </si>
  <si>
    <t>Notes</t>
  </si>
  <si>
    <t>Settings</t>
  </si>
  <si>
    <t>Scoops per tub</t>
  </si>
  <si>
    <t>About 60 four-ounce scoops from a 3 gal tub in practice.</t>
  </si>
  <si>
    <t>Price per scoop</t>
  </si>
  <si>
    <t>Totals</t>
  </si>
  <si>
    <t>Tubs made</t>
  </si>
  <si>
    <t>Production cost</t>
  </si>
  <si>
    <t>Average cost per scoop</t>
  </si>
  <si>
    <t>Food cost at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</si>
</sst>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7" customWidth="1"/>
    <col min="4" max="4" width="19" customWidth="1"/>
    <col min="5" max="5" width="18" customWidth="1"/>
    <col min="6" max="6" width="22" customWidth="1"/>
    <col min="7" max="8" width="24" customWidth="1"/>
    <col min="9" max="9" width="14" customWidth="1"/>
    <col min="10" max="10" width="15" customWidth="1"/>
    <col min="11" max="11" width="17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46305</v>
      </c>
      <c r="B2" t="s">
        <v>25</v>
      </c>
      <c r="C2" s="12">
        <v>6</v>
      </c>
      <c r="D2" s="13">
        <v>16</v>
      </c>
      <c r="E2" s="13">
        <v>12</v>
      </c>
      <c r="F2" s="14">
        <v>3</v>
      </c>
      <c r="G2" t="s">
        <v>26</v>
      </c>
      <c r="H2" t="s">
        <v>27</v>
      </c>
      <c r="I2" s="15">
        <f>IF($A2="","",ROUND(((C2*D2)+E2),2))</f>
        <v>108</v>
      </c>
      <c r="J2" s="15">
        <f>IF($A2="","",IFERROR(ROUND((I2/F2),2),0))</f>
        <v>36</v>
      </c>
      <c r="K2" s="15">
        <f>IF($A2="","",IFERROR(ROUND((J2/'Costing'!$B$3),3),0))</f>
        <v>0.6</v>
      </c>
      <c r="L2" s="16">
        <f>IF($A2="","",IFERROR((((F2*3)/C2)-1),0))</f>
        <v>0.5</v>
      </c>
    </row>
    <row r="3" spans="1:12" x14ac:dyDescent="0.25">
      <c r="A3" s="11">
        <v>46305</v>
      </c>
      <c r="B3" t="s">
        <v>28</v>
      </c>
      <c r="C3" s="12">
        <v>6</v>
      </c>
      <c r="D3" s="13">
        <v>16</v>
      </c>
      <c r="E3" s="13">
        <v>18</v>
      </c>
      <c r="F3" s="14">
        <v>3</v>
      </c>
      <c r="G3" t="s">
        <v>26</v>
      </c>
      <c r="H3" t="s">
        <v>29</v>
      </c>
      <c r="I3" s="15">
        <f>IF($A3="","",ROUND(((C3*D3)+E3),2))</f>
        <v>114</v>
      </c>
      <c r="J3" s="15">
        <f>IF($A3="","",IFERROR(ROUND((I3/F3),2),0))</f>
        <v>38</v>
      </c>
      <c r="K3" s="15">
        <f>IF($A3="","",IFERROR(ROUND((J3/'Costing'!$B$3),3),0))</f>
        <v>0.633</v>
      </c>
      <c r="L3" s="16">
        <f>IF($A3="","",IFERROR((((F3*3)/C3)-1),0))</f>
        <v>0.5</v>
      </c>
    </row>
    <row r="4" spans="1:12" x14ac:dyDescent="0.25">
      <c r="A4" s="11">
        <v>46306</v>
      </c>
      <c r="B4" t="s">
        <v>30</v>
      </c>
      <c r="C4" s="12">
        <v>6</v>
      </c>
      <c r="D4" s="13">
        <v>17.5</v>
      </c>
      <c r="E4" s="13">
        <v>6</v>
      </c>
      <c r="F4" s="14">
        <v>3</v>
      </c>
      <c r="G4" t="s">
        <v>31</v>
      </c>
      <c r="H4" t="s">
        <v>32</v>
      </c>
      <c r="I4" s="15">
        <f>IF($A4="","",ROUND(((C4*D4)+E4),2))</f>
        <v>111</v>
      </c>
      <c r="J4" s="15">
        <f>IF($A4="","",IFERROR(ROUND((I4/F4),2),0))</f>
        <v>37</v>
      </c>
      <c r="K4" s="15">
        <f>IF($A4="","",IFERROR(ROUND((J4/'Costing'!$B$3),3),0))</f>
        <v>0.617</v>
      </c>
      <c r="L4" s="16">
        <f>IF($A4="","",IFERROR((((F4*3)/C4)-1),0))</f>
        <v>0.5</v>
      </c>
    </row>
    <row r="5" spans="1:12" x14ac:dyDescent="0.25">
      <c r="A5" s="11">
        <v>46307</v>
      </c>
      <c r="B5" t="s">
        <v>33</v>
      </c>
      <c r="C5" s="12">
        <v>4.5</v>
      </c>
      <c r="D5" s="13">
        <v>16</v>
      </c>
      <c r="E5" s="13">
        <v>14</v>
      </c>
      <c r="F5" s="14">
        <v>2</v>
      </c>
      <c r="G5" t="s">
        <v>31</v>
      </c>
      <c r="H5" t="s">
        <v>34</v>
      </c>
      <c r="I5" s="15">
        <f>IF($A5="","",ROUND(((C5*D5)+E5),2))</f>
        <v>86</v>
      </c>
      <c r="J5" s="15">
        <f>IF($A5="","",IFERROR(ROUND((I5/F5),2),0))</f>
        <v>43</v>
      </c>
      <c r="K5" s="15">
        <f>IF($A5="","",IFERROR(ROUND((J5/'Costing'!$B$3),3),0))</f>
        <v>0.717</v>
      </c>
      <c r="L5" s="16">
        <f>IF($A5="","",IFERROR((((F5*3)/C5)-1),0))</f>
        <v>0.33333333333333326</v>
      </c>
    </row>
    <row r="6" spans="1:12" x14ac:dyDescent="0.25">
      <c r="A6" s="11">
        <v>46307</v>
      </c>
      <c r="B6" t="s">
        <v>35</v>
      </c>
      <c r="C6" s="12">
        <v>4.5</v>
      </c>
      <c r="D6" s="13">
        <v>16</v>
      </c>
      <c r="E6" s="13">
        <v>22</v>
      </c>
      <c r="F6" s="14">
        <v>2</v>
      </c>
      <c r="G6" t="s">
        <v>26</v>
      </c>
      <c r="H6" t="s">
        <v>36</v>
      </c>
      <c r="I6" s="15">
        <f>IF($A6="","",ROUND(((C6*D6)+E6),2))</f>
        <v>94</v>
      </c>
      <c r="J6" s="15">
        <f>IF($A6="","",IFERROR(ROUND((I6/F6),2),0))</f>
        <v>47</v>
      </c>
      <c r="K6" s="15">
        <f>IF($A6="","",IFERROR(ROUND((J6/'Costing'!$B$3),3),0))</f>
        <v>0.783</v>
      </c>
      <c r="L6" s="16">
        <f>IF($A6="","",IFERROR((((F6*3)/C6)-1),0))</f>
        <v>0.33333333333333326</v>
      </c>
    </row>
    <row r="7" spans="1:12" x14ac:dyDescent="0.25">
      <c r="A7" s="11"/>
      <c r="C7" s="12"/>
      <c r="D7" s="13"/>
      <c r="E7" s="13"/>
      <c r="F7" s="14"/>
      <c r="I7" s="15" t="str">
        <f>IF($A7="","",ROUND(((C7*D7)+E7),2))</f>
        <v/>
      </c>
      <c r="J7" s="15" t="str">
        <f>IF($A7="","",IFERROR(ROUND((I7/F7),2),0))</f>
        <v/>
      </c>
      <c r="K7" s="15" t="str">
        <f>IF($A7="","",IFERROR(ROUND((J7/'Costing'!$B$3),3),0))</f>
        <v/>
      </c>
      <c r="L7" s="16" t="str">
        <f>IF($A7="","",IFERROR((((F7*3)/C7)-1),0))</f>
        <v/>
      </c>
    </row>
    <row r="8" spans="1:12" x14ac:dyDescent="0.25">
      <c r="A8" s="11"/>
      <c r="C8" s="12"/>
      <c r="D8" s="13"/>
      <c r="E8" s="13"/>
      <c r="F8" s="14"/>
      <c r="I8" s="15" t="str">
        <f>IF($A8="","",ROUND(((C8*D8)+E8),2))</f>
        <v/>
      </c>
      <c r="J8" s="15" t="str">
        <f>IF($A8="","",IFERROR(ROUND((I8/F8),2),0))</f>
        <v/>
      </c>
      <c r="K8" s="15" t="str">
        <f>IF($A8="","",IFERROR(ROUND((J8/'Costing'!$B$3),3),0))</f>
        <v/>
      </c>
      <c r="L8" s="16" t="str">
        <f>IF($A8="","",IFERROR((((F8*3)/C8)-1),0))</f>
        <v/>
      </c>
    </row>
    <row r="9" spans="1:12" x14ac:dyDescent="0.25">
      <c r="A9" s="11"/>
      <c r="C9" s="12"/>
      <c r="D9" s="13"/>
      <c r="E9" s="13"/>
      <c r="F9" s="14"/>
      <c r="I9" s="15" t="str">
        <f>IF($A9="","",ROUND(((C9*D9)+E9),2))</f>
        <v/>
      </c>
      <c r="J9" s="15" t="str">
        <f>IF($A9="","",IFERROR(ROUND((I9/F9),2),0))</f>
        <v/>
      </c>
      <c r="K9" s="15" t="str">
        <f>IF($A9="","",IFERROR(ROUND((J9/'Costing'!$B$3),3),0))</f>
        <v/>
      </c>
      <c r="L9" s="16" t="str">
        <f>IF($A9="","",IFERROR((((F9*3)/C9)-1),0))</f>
        <v/>
      </c>
    </row>
    <row r="10" spans="1:12" x14ac:dyDescent="0.25">
      <c r="A10" s="11"/>
      <c r="C10" s="12"/>
      <c r="D10" s="13"/>
      <c r="E10" s="13"/>
      <c r="F10" s="14"/>
      <c r="I10" s="15" t="str">
        <f>IF($A10="","",ROUND(((C10*D10)+E10),2))</f>
        <v/>
      </c>
      <c r="J10" s="15" t="str">
        <f>IF($A10="","",IFERROR(ROUND((I10/F10),2),0))</f>
        <v/>
      </c>
      <c r="K10" s="15" t="str">
        <f>IF($A10="","",IFERROR(ROUND((J10/'Costing'!$B$3),3),0))</f>
        <v/>
      </c>
      <c r="L10" s="16" t="str">
        <f>IF($A10="","",IFERROR((((F10*3)/C10)-1),0))</f>
        <v/>
      </c>
    </row>
    <row r="11" spans="1:12" x14ac:dyDescent="0.25">
      <c r="A11" s="11"/>
      <c r="C11" s="12"/>
      <c r="D11" s="13"/>
      <c r="E11" s="13"/>
      <c r="F11" s="14"/>
      <c r="I11" s="15" t="str">
        <f>IF($A11="","",ROUND(((C11*D11)+E11),2))</f>
        <v/>
      </c>
      <c r="J11" s="15" t="str">
        <f>IF($A11="","",IFERROR(ROUND((I11/F11),2),0))</f>
        <v/>
      </c>
      <c r="K11" s="15" t="str">
        <f>IF($A11="","",IFERROR(ROUND((J11/'Costing'!$B$3),3),0))</f>
        <v/>
      </c>
      <c r="L11" s="16" t="str">
        <f>IF($A11="","",IFERROR((((F11*3)/C11)-1),0))</f>
        <v/>
      </c>
    </row>
    <row r="12" spans="1:12" x14ac:dyDescent="0.25">
      <c r="A12" s="11"/>
      <c r="C12" s="12"/>
      <c r="D12" s="13"/>
      <c r="E12" s="13"/>
      <c r="F12" s="14"/>
      <c r="I12" s="15" t="str">
        <f>IF($A12="","",ROUND(((C12*D12)+E12),2))</f>
        <v/>
      </c>
      <c r="J12" s="15" t="str">
        <f>IF($A12="","",IFERROR(ROUND((I12/F12),2),0))</f>
        <v/>
      </c>
      <c r="K12" s="15" t="str">
        <f>IF($A12="","",IFERROR(ROUND((J12/'Costing'!$B$3),3),0))</f>
        <v/>
      </c>
      <c r="L12" s="16" t="str">
        <f>IF($A12="","",IFERROR((((F12*3)/C12)-1),0))</f>
        <v/>
      </c>
    </row>
    <row r="13" spans="1:12" x14ac:dyDescent="0.25">
      <c r="A13" s="11"/>
      <c r="C13" s="12"/>
      <c r="D13" s="13"/>
      <c r="E13" s="13"/>
      <c r="F13" s="14"/>
      <c r="I13" s="15" t="str">
        <f>IF($A13="","",ROUND(((C13*D13)+E13),2))</f>
        <v/>
      </c>
      <c r="J13" s="15" t="str">
        <f>IF($A13="","",IFERROR(ROUND((I13/F13),2),0))</f>
        <v/>
      </c>
      <c r="K13" s="15" t="str">
        <f>IF($A13="","",IFERROR(ROUND((J13/'Costing'!$B$3),3),0))</f>
        <v/>
      </c>
      <c r="L13" s="16" t="str">
        <f>IF($A13="","",IFERROR((((F13*3)/C13)-1),0))</f>
        <v/>
      </c>
    </row>
    <row r="14" spans="1:12" x14ac:dyDescent="0.25">
      <c r="A14" s="11"/>
      <c r="C14" s="12"/>
      <c r="D14" s="13"/>
      <c r="E14" s="13"/>
      <c r="F14" s="14"/>
      <c r="I14" s="15" t="str">
        <f>IF($A14="","",ROUND(((C14*D14)+E14),2))</f>
        <v/>
      </c>
      <c r="J14" s="15" t="str">
        <f>IF($A14="","",IFERROR(ROUND((I14/F14),2),0))</f>
        <v/>
      </c>
      <c r="K14" s="15" t="str">
        <f>IF($A14="","",IFERROR(ROUND((J14/'Costing'!$B$3),3),0))</f>
        <v/>
      </c>
      <c r="L14" s="16" t="str">
        <f>IF($A14="","",IFERROR((((F14*3)/C14)-1),0))</f>
        <v/>
      </c>
    </row>
    <row r="15" spans="1:12" x14ac:dyDescent="0.25">
      <c r="A15" s="11"/>
      <c r="C15" s="12"/>
      <c r="D15" s="13"/>
      <c r="E15" s="13"/>
      <c r="F15" s="14"/>
      <c r="I15" s="15" t="str">
        <f>IF($A15="","",ROUND(((C15*D15)+E15),2))</f>
        <v/>
      </c>
      <c r="J15" s="15" t="str">
        <f>IF($A15="","",IFERROR(ROUND((I15/F15),2),0))</f>
        <v/>
      </c>
      <c r="K15" s="15" t="str">
        <f>IF($A15="","",IFERROR(ROUND((J15/'Costing'!$B$3),3),0))</f>
        <v/>
      </c>
      <c r="L15" s="16" t="str">
        <f>IF($A15="","",IFERROR((((F15*3)/C15)-1),0))</f>
        <v/>
      </c>
    </row>
    <row r="16" spans="1:12" x14ac:dyDescent="0.25">
      <c r="A16" s="11"/>
      <c r="C16" s="12"/>
      <c r="D16" s="13"/>
      <c r="E16" s="13"/>
      <c r="F16" s="14"/>
      <c r="I16" s="15" t="str">
        <f>IF($A16="","",ROUND(((C16*D16)+E16),2))</f>
        <v/>
      </c>
      <c r="J16" s="15" t="str">
        <f>IF($A16="","",IFERROR(ROUND((I16/F16),2),0))</f>
        <v/>
      </c>
      <c r="K16" s="15" t="str">
        <f>IF($A16="","",IFERROR(ROUND((J16/'Costing'!$B$3),3),0))</f>
        <v/>
      </c>
      <c r="L16" s="16" t="str">
        <f>IF($A16="","",IFERROR((((F16*3)/C16)-1),0))</f>
        <v/>
      </c>
    </row>
    <row r="17" spans="1:12" x14ac:dyDescent="0.25">
      <c r="A17" s="11"/>
      <c r="C17" s="12"/>
      <c r="D17" s="13"/>
      <c r="E17" s="13"/>
      <c r="F17" s="14"/>
      <c r="I17" s="15" t="str">
        <f>IF($A17="","",ROUND(((C17*D17)+E17),2))</f>
        <v/>
      </c>
      <c r="J17" s="15" t="str">
        <f>IF($A17="","",IFERROR(ROUND((I17/F17),2),0))</f>
        <v/>
      </c>
      <c r="K17" s="15" t="str">
        <f>IF($A17="","",IFERROR(ROUND((J17/'Costing'!$B$3),3),0))</f>
        <v/>
      </c>
      <c r="L17" s="16" t="str">
        <f>IF($A17="","",IFERROR((((F17*3)/C17)-1),0))</f>
        <v/>
      </c>
    </row>
    <row r="18" spans="1:12" x14ac:dyDescent="0.25">
      <c r="A18" s="11"/>
      <c r="C18" s="12"/>
      <c r="D18" s="13"/>
      <c r="E18" s="13"/>
      <c r="F18" s="14"/>
      <c r="I18" s="15" t="str">
        <f>IF($A18="","",ROUND(((C18*D18)+E18),2))</f>
        <v/>
      </c>
      <c r="J18" s="15" t="str">
        <f>IF($A18="","",IFERROR(ROUND((I18/F18),2),0))</f>
        <v/>
      </c>
      <c r="K18" s="15" t="str">
        <f>IF($A18="","",IFERROR(ROUND((J18/'Costing'!$B$3),3),0))</f>
        <v/>
      </c>
      <c r="L18" s="16" t="str">
        <f>IF($A18="","",IFERROR((((F18*3)/C18)-1),0))</f>
        <v/>
      </c>
    </row>
    <row r="19" spans="1:12" x14ac:dyDescent="0.25">
      <c r="A19" s="11"/>
      <c r="C19" s="12"/>
      <c r="D19" s="13"/>
      <c r="E19" s="13"/>
      <c r="F19" s="14"/>
      <c r="I19" s="15" t="str">
        <f>IF($A19="","",ROUND(((C19*D19)+E19),2))</f>
        <v/>
      </c>
      <c r="J19" s="15" t="str">
        <f>IF($A19="","",IFERROR(ROUND((I19/F19),2),0))</f>
        <v/>
      </c>
      <c r="K19" s="15" t="str">
        <f>IF($A19="","",IFERROR(ROUND((J19/'Costing'!$B$3),3),0))</f>
        <v/>
      </c>
      <c r="L19" s="16" t="str">
        <f>IF($A19="","",IFERROR((((F19*3)/C19)-1),0))</f>
        <v/>
      </c>
    </row>
    <row r="20" spans="1:12" x14ac:dyDescent="0.25">
      <c r="A20" s="11"/>
      <c r="C20" s="12"/>
      <c r="D20" s="13"/>
      <c r="E20" s="13"/>
      <c r="F20" s="14"/>
      <c r="I20" s="15" t="str">
        <f>IF($A20="","",ROUND(((C20*D20)+E20),2))</f>
        <v/>
      </c>
      <c r="J20" s="15" t="str">
        <f>IF($A20="","",IFERROR(ROUND((I20/F20),2),0))</f>
        <v/>
      </c>
      <c r="K20" s="15" t="str">
        <f>IF($A20="","",IFERROR(ROUND((J20/'Costing'!$B$3),3),0))</f>
        <v/>
      </c>
      <c r="L20" s="16" t="str">
        <f>IF($A20="","",IFERROR((((F20*3)/C20)-1),0))</f>
        <v/>
      </c>
    </row>
    <row r="21" spans="1:12" x14ac:dyDescent="0.25">
      <c r="A21" s="11"/>
      <c r="C21" s="12"/>
      <c r="D21" s="13"/>
      <c r="E21" s="13"/>
      <c r="F21" s="14"/>
      <c r="I21" s="15" t="str">
        <f>IF($A21="","",ROUND(((C21*D21)+E21),2))</f>
        <v/>
      </c>
      <c r="J21" s="15" t="str">
        <f>IF($A21="","",IFERROR(ROUND((I21/F21),2),0))</f>
        <v/>
      </c>
      <c r="K21" s="15" t="str">
        <f>IF($A21="","",IFERROR(ROUND((J21/'Costing'!$B$3),3),0))</f>
        <v/>
      </c>
      <c r="L21" s="16" t="str">
        <f>IF($A21="","",IFERROR((((F21*3)/C21)-1),0))</f>
        <v/>
      </c>
    </row>
    <row r="22" spans="1:12" x14ac:dyDescent="0.25">
      <c r="A22" s="11"/>
      <c r="C22" s="12"/>
      <c r="D22" s="13"/>
      <c r="E22" s="13"/>
      <c r="F22" s="14"/>
      <c r="I22" s="15" t="str">
        <f>IF($A22="","",ROUND(((C22*D22)+E22),2))</f>
        <v/>
      </c>
      <c r="J22" s="15" t="str">
        <f>IF($A22="","",IFERROR(ROUND((I22/F22),2),0))</f>
        <v/>
      </c>
      <c r="K22" s="15" t="str">
        <f>IF($A22="","",IFERROR(ROUND((J22/'Costing'!$B$3),3),0))</f>
        <v/>
      </c>
      <c r="L22" s="16" t="str">
        <f>IF($A22="","",IFERROR((((F22*3)/C22)-1),0))</f>
        <v/>
      </c>
    </row>
    <row r="23" spans="1:12" x14ac:dyDescent="0.25">
      <c r="A23" s="11"/>
      <c r="C23" s="12"/>
      <c r="D23" s="13"/>
      <c r="E23" s="13"/>
      <c r="F23" s="14"/>
      <c r="I23" s="15" t="str">
        <f>IF($A23="","",ROUND(((C23*D23)+E23),2))</f>
        <v/>
      </c>
      <c r="J23" s="15" t="str">
        <f>IF($A23="","",IFERROR(ROUND((I23/F23),2),0))</f>
        <v/>
      </c>
      <c r="K23" s="15" t="str">
        <f>IF($A23="","",IFERROR(ROUND((J23/'Costing'!$B$3),3),0))</f>
        <v/>
      </c>
      <c r="L23" s="16" t="str">
        <f>IF($A23="","",IFERROR((((F23*3)/C23)-1),0))</f>
        <v/>
      </c>
    </row>
    <row r="24" spans="1:12" x14ac:dyDescent="0.25">
      <c r="A24" s="11"/>
      <c r="C24" s="12"/>
      <c r="D24" s="13"/>
      <c r="E24" s="13"/>
      <c r="F24" s="14"/>
      <c r="I24" s="15" t="str">
        <f>IF($A24="","",ROUND(((C24*D24)+E24),2))</f>
        <v/>
      </c>
      <c r="J24" s="15" t="str">
        <f>IF($A24="","",IFERROR(ROUND((I24/F24),2),0))</f>
        <v/>
      </c>
      <c r="K24" s="15" t="str">
        <f>IF($A24="","",IFERROR(ROUND((J24/'Costing'!$B$3),3),0))</f>
        <v/>
      </c>
      <c r="L24" s="16" t="str">
        <f>IF($A24="","",IFERROR((((F24*3)/C24)-1),0))</f>
        <v/>
      </c>
    </row>
    <row r="25" spans="1:12" x14ac:dyDescent="0.25">
      <c r="A25" s="11"/>
      <c r="C25" s="12"/>
      <c r="D25" s="13"/>
      <c r="E25" s="13"/>
      <c r="F25" s="14"/>
      <c r="I25" s="15" t="str">
        <f>IF($A25="","",ROUND(((C25*D25)+E25),2))</f>
        <v/>
      </c>
      <c r="J25" s="15" t="str">
        <f>IF($A25="","",IFERROR(ROUND((I25/F25),2),0))</f>
        <v/>
      </c>
      <c r="K25" s="15" t="str">
        <f>IF($A25="","",IFERROR(ROUND((J25/'Costing'!$B$3),3),0))</f>
        <v/>
      </c>
      <c r="L25" s="16" t="str">
        <f>IF($A25="","",IFERROR((((F25*3)/C25)-1),0))</f>
        <v/>
      </c>
    </row>
    <row r="26" spans="1:12" x14ac:dyDescent="0.25">
      <c r="A26" s="11"/>
      <c r="C26" s="12"/>
      <c r="D26" s="13"/>
      <c r="E26" s="13"/>
      <c r="F26" s="14"/>
      <c r="I26" s="15" t="str">
        <f>IF($A26="","",ROUND(((C26*D26)+E26),2))</f>
        <v/>
      </c>
      <c r="J26" s="15" t="str">
        <f>IF($A26="","",IFERROR(ROUND((I26/F26),2),0))</f>
        <v/>
      </c>
      <c r="K26" s="15" t="str">
        <f>IF($A26="","",IFERROR(ROUND((J26/'Costing'!$B$3),3),0))</f>
        <v/>
      </c>
      <c r="L26" s="16" t="str">
        <f>IF($A26="","",IFERROR((((F26*3)/C26)-1),0))</f>
        <v/>
      </c>
    </row>
    <row r="27" spans="1:12" x14ac:dyDescent="0.25">
      <c r="A27" s="11"/>
      <c r="C27" s="12"/>
      <c r="D27" s="13"/>
      <c r="E27" s="13"/>
      <c r="F27" s="14"/>
      <c r="I27" s="15" t="str">
        <f>IF($A27="","",ROUND(((C27*D27)+E27),2))</f>
        <v/>
      </c>
      <c r="J27" s="15" t="str">
        <f>IF($A27="","",IFERROR(ROUND((I27/F27),2),0))</f>
        <v/>
      </c>
      <c r="K27" s="15" t="str">
        <f>IF($A27="","",IFERROR(ROUND((J27/'Costing'!$B$3),3),0))</f>
        <v/>
      </c>
      <c r="L27" s="16" t="str">
        <f>IF($A27="","",IFERROR((((F27*3)/C27)-1),0))</f>
        <v/>
      </c>
    </row>
    <row r="28" spans="1:12" x14ac:dyDescent="0.25">
      <c r="A28" s="11"/>
      <c r="C28" s="12"/>
      <c r="D28" s="13"/>
      <c r="E28" s="13"/>
      <c r="F28" s="14"/>
      <c r="I28" s="15" t="str">
        <f>IF($A28="","",ROUND(((C28*D28)+E28),2))</f>
        <v/>
      </c>
      <c r="J28" s="15" t="str">
        <f>IF($A28="","",IFERROR(ROUND((I28/F28),2),0))</f>
        <v/>
      </c>
      <c r="K28" s="15" t="str">
        <f>IF($A28="","",IFERROR(ROUND((J28/'Costing'!$B$3),3),0))</f>
        <v/>
      </c>
      <c r="L28" s="16" t="str">
        <f>IF($A28="","",IFERROR((((F28*3)/C28)-1),0))</f>
        <v/>
      </c>
    </row>
    <row r="29" spans="1:12" x14ac:dyDescent="0.25">
      <c r="A29" s="11"/>
      <c r="C29" s="12"/>
      <c r="D29" s="13"/>
      <c r="E29" s="13"/>
      <c r="F29" s="14"/>
      <c r="I29" s="15" t="str">
        <f>IF($A29="","",ROUND(((C29*D29)+E29),2))</f>
        <v/>
      </c>
      <c r="J29" s="15" t="str">
        <f>IF($A29="","",IFERROR(ROUND((I29/F29),2),0))</f>
        <v/>
      </c>
      <c r="K29" s="15" t="str">
        <f>IF($A29="","",IFERROR(ROUND((J29/'Costing'!$B$3),3),0))</f>
        <v/>
      </c>
      <c r="L29" s="16" t="str">
        <f>IF($A29="","",IFERROR((((F29*3)/C29)-1),0))</f>
        <v/>
      </c>
    </row>
    <row r="30" spans="1:12" x14ac:dyDescent="0.25">
      <c r="A30" s="11"/>
      <c r="C30" s="12"/>
      <c r="D30" s="13"/>
      <c r="E30" s="13"/>
      <c r="F30" s="14"/>
      <c r="I30" s="15" t="str">
        <f>IF($A30="","",ROUND(((C30*D30)+E30),2))</f>
        <v/>
      </c>
      <c r="J30" s="15" t="str">
        <f>IF($A30="","",IFERROR(ROUND((I30/F30),2),0))</f>
        <v/>
      </c>
      <c r="K30" s="15" t="str">
        <f>IF($A30="","",IFERROR(ROUND((J30/'Costing'!$B$3),3),0))</f>
        <v/>
      </c>
      <c r="L30" s="16" t="str">
        <f>IF($A30="","",IFERROR((((F30*3)/C30)-1),0))</f>
        <v/>
      </c>
    </row>
    <row r="31" spans="1:12" x14ac:dyDescent="0.25">
      <c r="A31" s="11"/>
      <c r="C31" s="12"/>
      <c r="D31" s="13"/>
      <c r="E31" s="13"/>
      <c r="F31" s="14"/>
      <c r="I31" s="15" t="str">
        <f>IF($A31="","",ROUND(((C31*D31)+E31),2))</f>
        <v/>
      </c>
      <c r="J31" s="15" t="str">
        <f>IF($A31="","",IFERROR(ROUND((I31/F31),2),0))</f>
        <v/>
      </c>
      <c r="K31" s="15" t="str">
        <f>IF($A31="","",IFERROR(ROUND((J31/'Costing'!$B$3),3),0))</f>
        <v/>
      </c>
      <c r="L31" s="16" t="str">
        <f>IF($A31="","",IFERROR((((F31*3)/C31)-1),0))</f>
        <v/>
      </c>
    </row>
    <row r="32" spans="1:12" x14ac:dyDescent="0.25">
      <c r="A32" s="11"/>
      <c r="C32" s="12"/>
      <c r="D32" s="13"/>
      <c r="E32" s="13"/>
      <c r="F32" s="14"/>
      <c r="I32" s="15" t="str">
        <f>IF($A32="","",ROUND(((C32*D32)+E32),2))</f>
        <v/>
      </c>
      <c r="J32" s="15" t="str">
        <f>IF($A32="","",IFERROR(ROUND((I32/F32),2),0))</f>
        <v/>
      </c>
      <c r="K32" s="15" t="str">
        <f>IF($A32="","",IFERROR(ROUND((J32/'Costing'!$B$3),3),0))</f>
        <v/>
      </c>
      <c r="L32" s="16" t="str">
        <f>IF($A32="","",IFERROR((((F32*3)/C32)-1),0))</f>
        <v/>
      </c>
    </row>
    <row r="33" spans="1:12" x14ac:dyDescent="0.25">
      <c r="A33" s="11"/>
      <c r="C33" s="12"/>
      <c r="D33" s="13"/>
      <c r="E33" s="13"/>
      <c r="F33" s="14"/>
      <c r="I33" s="15" t="str">
        <f>IF($A33="","",ROUND(((C33*D33)+E33),2))</f>
        <v/>
      </c>
      <c r="J33" s="15" t="str">
        <f>IF($A33="","",IFERROR(ROUND((I33/F33),2),0))</f>
        <v/>
      </c>
      <c r="K33" s="15" t="str">
        <f>IF($A33="","",IFERROR(ROUND((J33/'Costing'!$B$3),3),0))</f>
        <v/>
      </c>
      <c r="L33" s="16" t="str">
        <f>IF($A33="","",IFERROR((((F33*3)/C33)-1),0))</f>
        <v/>
      </c>
    </row>
    <row r="34" spans="1:12" x14ac:dyDescent="0.25">
      <c r="A34" s="11"/>
      <c r="C34" s="12"/>
      <c r="D34" s="13"/>
      <c r="E34" s="13"/>
      <c r="F34" s="14"/>
      <c r="I34" s="15" t="str">
        <f>IF($A34="","",ROUND(((C34*D34)+E34),2))</f>
        <v/>
      </c>
      <c r="J34" s="15" t="str">
        <f>IF($A34="","",IFERROR(ROUND((I34/F34),2),0))</f>
        <v/>
      </c>
      <c r="K34" s="15" t="str">
        <f>IF($A34="","",IFERROR(ROUND((J34/'Costing'!$B$3),3),0))</f>
        <v/>
      </c>
      <c r="L34" s="16" t="str">
        <f>IF($A34="","",IFERROR((((F34*3)/C34)-1),0))</f>
        <v/>
      </c>
    </row>
    <row r="35" spans="1:12" x14ac:dyDescent="0.25">
      <c r="A35" s="11"/>
      <c r="C35" s="12"/>
      <c r="D35" s="13"/>
      <c r="E35" s="13"/>
      <c r="F35" s="14"/>
      <c r="I35" s="15" t="str">
        <f>IF($A35="","",ROUND(((C35*D35)+E35),2))</f>
        <v/>
      </c>
      <c r="J35" s="15" t="str">
        <f>IF($A35="","",IFERROR(ROUND((I35/F35),2),0))</f>
        <v/>
      </c>
      <c r="K35" s="15" t="str">
        <f>IF($A35="","",IFERROR(ROUND((J35/'Costing'!$B$3),3),0))</f>
        <v/>
      </c>
      <c r="L35" s="16" t="str">
        <f>IF($A35="","",IFERROR((((F35*3)/C35)-1),0))</f>
        <v/>
      </c>
    </row>
    <row r="36" spans="1:12" x14ac:dyDescent="0.25">
      <c r="A36" s="11"/>
      <c r="C36" s="12"/>
      <c r="D36" s="13"/>
      <c r="E36" s="13"/>
      <c r="F36" s="14"/>
      <c r="I36" s="15" t="str">
        <f>IF($A36="","",ROUND(((C36*D36)+E36),2))</f>
        <v/>
      </c>
      <c r="J36" s="15" t="str">
        <f>IF($A36="","",IFERROR(ROUND((I36/F36),2),0))</f>
        <v/>
      </c>
      <c r="K36" s="15" t="str">
        <f>IF($A36="","",IFERROR(ROUND((J36/'Costing'!$B$3),3),0))</f>
        <v/>
      </c>
      <c r="L36" s="16" t="str">
        <f>IF($A36="","",IFERROR((((F36*3)/C36)-1),0))</f>
        <v/>
      </c>
    </row>
    <row r="37" spans="1:12" x14ac:dyDescent="0.25">
      <c r="A37" s="11"/>
      <c r="C37" s="12"/>
      <c r="D37" s="13"/>
      <c r="E37" s="13"/>
      <c r="F37" s="14"/>
      <c r="I37" s="15" t="str">
        <f>IF($A37="","",ROUND(((C37*D37)+E37),2))</f>
        <v/>
      </c>
      <c r="J37" s="15" t="str">
        <f>IF($A37="","",IFERROR(ROUND((I37/F37),2),0))</f>
        <v/>
      </c>
      <c r="K37" s="15" t="str">
        <f>IF($A37="","",IFERROR(ROUND((J37/'Costing'!$B$3),3),0))</f>
        <v/>
      </c>
      <c r="L37" s="16" t="str">
        <f>IF($A37="","",IFERROR((((F37*3)/C37)-1),0))</f>
        <v/>
      </c>
    </row>
    <row r="38" spans="1:12" x14ac:dyDescent="0.25">
      <c r="A38" s="11"/>
      <c r="C38" s="12"/>
      <c r="D38" s="13"/>
      <c r="E38" s="13"/>
      <c r="F38" s="14"/>
      <c r="I38" s="15" t="str">
        <f>IF($A38="","",ROUND(((C38*D38)+E38),2))</f>
        <v/>
      </c>
      <c r="J38" s="15" t="str">
        <f>IF($A38="","",IFERROR(ROUND((I38/F38),2),0))</f>
        <v/>
      </c>
      <c r="K38" s="15" t="str">
        <f>IF($A38="","",IFERROR(ROUND((J38/'Costing'!$B$3),3),0))</f>
        <v/>
      </c>
      <c r="L38" s="16" t="str">
        <f>IF($A38="","",IFERROR((((F38*3)/C38)-1),0))</f>
        <v/>
      </c>
    </row>
    <row r="39" spans="1:12" x14ac:dyDescent="0.25">
      <c r="A39" s="11"/>
      <c r="C39" s="12"/>
      <c r="D39" s="13"/>
      <c r="E39" s="13"/>
      <c r="F39" s="14"/>
      <c r="I39" s="15" t="str">
        <f>IF($A39="","",ROUND(((C39*D39)+E39),2))</f>
        <v/>
      </c>
      <c r="J39" s="15" t="str">
        <f>IF($A39="","",IFERROR(ROUND((I39/F39),2),0))</f>
        <v/>
      </c>
      <c r="K39" s="15" t="str">
        <f>IF($A39="","",IFERROR(ROUND((J39/'Costing'!$B$3),3),0))</f>
        <v/>
      </c>
      <c r="L39" s="16" t="str">
        <f>IF($A39="","",IFERROR((((F39*3)/C39)-1),0))</f>
        <v/>
      </c>
    </row>
    <row r="40" spans="1:12" x14ac:dyDescent="0.25">
      <c r="A40" s="11"/>
      <c r="C40" s="12"/>
      <c r="D40" s="13"/>
      <c r="E40" s="13"/>
      <c r="F40" s="14"/>
      <c r="I40" s="15" t="str">
        <f>IF($A40="","",ROUND(((C40*D40)+E40),2))</f>
        <v/>
      </c>
      <c r="J40" s="15" t="str">
        <f>IF($A40="","",IFERROR(ROUND((I40/F40),2),0))</f>
        <v/>
      </c>
      <c r="K40" s="15" t="str">
        <f>IF($A40="","",IFERROR(ROUND((J40/'Costing'!$B$3),3),0))</f>
        <v/>
      </c>
      <c r="L40" s="16" t="str">
        <f>IF($A40="","",IFERROR((((F40*3)/C40)-1),0))</f>
        <v/>
      </c>
    </row>
    <row r="41" spans="1:12" x14ac:dyDescent="0.25">
      <c r="A41" s="11"/>
      <c r="C41" s="12"/>
      <c r="D41" s="13"/>
      <c r="E41" s="13"/>
      <c r="F41" s="14"/>
      <c r="I41" s="15" t="str">
        <f>IF($A41="","",ROUND(((C41*D41)+E41),2))</f>
        <v/>
      </c>
      <c r="J41" s="15" t="str">
        <f>IF($A41="","",IFERROR(ROUND((I41/F41),2),0))</f>
        <v/>
      </c>
      <c r="K41" s="15" t="str">
        <f>IF($A41="","",IFERROR(ROUND((J41/'Costing'!$B$3),3),0))</f>
        <v/>
      </c>
      <c r="L41" s="16" t="str">
        <f>IF($A41="","",IFERROR((((F41*3)/C41)-1),0))</f>
        <v/>
      </c>
    </row>
    <row r="42" spans="1:12" x14ac:dyDescent="0.25">
      <c r="A42" s="11"/>
      <c r="C42" s="12"/>
      <c r="D42" s="13"/>
      <c r="E42" s="13"/>
      <c r="F42" s="14"/>
      <c r="I42" s="15" t="str">
        <f>IF($A42="","",ROUND(((C42*D42)+E42),2))</f>
        <v/>
      </c>
      <c r="J42" s="15" t="str">
        <f>IF($A42="","",IFERROR(ROUND((I42/F42),2),0))</f>
        <v/>
      </c>
      <c r="K42" s="15" t="str">
        <f>IF($A42="","",IFERROR(ROUND((J42/'Costing'!$B$3),3),0))</f>
        <v/>
      </c>
      <c r="L42" s="16" t="str">
        <f>IF($A42="","",IFERROR((((F42*3)/C42)-1),0))</f>
        <v/>
      </c>
    </row>
    <row r="43" spans="1:12" x14ac:dyDescent="0.25">
      <c r="A43" s="11"/>
      <c r="C43" s="12"/>
      <c r="D43" s="13"/>
      <c r="E43" s="13"/>
      <c r="F43" s="14"/>
      <c r="I43" s="15" t="str">
        <f>IF($A43="","",ROUND(((C43*D43)+E43),2))</f>
        <v/>
      </c>
      <c r="J43" s="15" t="str">
        <f>IF($A43="","",IFERROR(ROUND((I43/F43),2),0))</f>
        <v/>
      </c>
      <c r="K43" s="15" t="str">
        <f>IF($A43="","",IFERROR(ROUND((J43/'Costing'!$B$3),3),0))</f>
        <v/>
      </c>
      <c r="L43" s="16" t="str">
        <f>IF($A43="","",IFERROR((((F43*3)/C43)-1),0))</f>
        <v/>
      </c>
    </row>
    <row r="44" spans="1:12" x14ac:dyDescent="0.25">
      <c r="A44" s="11"/>
      <c r="C44" s="12"/>
      <c r="D44" s="13"/>
      <c r="E44" s="13"/>
      <c r="F44" s="14"/>
      <c r="I44" s="15" t="str">
        <f>IF($A44="","",ROUND(((C44*D44)+E44),2))</f>
        <v/>
      </c>
      <c r="J44" s="15" t="str">
        <f>IF($A44="","",IFERROR(ROUND((I44/F44),2),0))</f>
        <v/>
      </c>
      <c r="K44" s="15" t="str">
        <f>IF($A44="","",IFERROR(ROUND((J44/'Costing'!$B$3),3),0))</f>
        <v/>
      </c>
      <c r="L44" s="16" t="str">
        <f>IF($A44="","",IFERROR((((F44*3)/C44)-1),0))</f>
        <v/>
      </c>
    </row>
    <row r="45" spans="1:12" x14ac:dyDescent="0.25">
      <c r="A45" s="11"/>
      <c r="C45" s="12"/>
      <c r="D45" s="13"/>
      <c r="E45" s="13"/>
      <c r="F45" s="14"/>
      <c r="I45" s="15" t="str">
        <f>IF($A45="","",ROUND(((C45*D45)+E45),2))</f>
        <v/>
      </c>
      <c r="J45" s="15" t="str">
        <f>IF($A45="","",IFERROR(ROUND((I45/F45),2),0))</f>
        <v/>
      </c>
      <c r="K45" s="15" t="str">
        <f>IF($A45="","",IFERROR(ROUND((J45/'Costing'!$B$3),3),0))</f>
        <v/>
      </c>
      <c r="L45" s="16" t="str">
        <f>IF($A45="","",IFERROR((((F45*3)/C45)-1),0))</f>
        <v/>
      </c>
    </row>
    <row r="46" spans="1:12" x14ac:dyDescent="0.25">
      <c r="A46" s="11"/>
      <c r="C46" s="12"/>
      <c r="D46" s="13"/>
      <c r="E46" s="13"/>
      <c r="F46" s="14"/>
      <c r="I46" s="15" t="str">
        <f>IF($A46="","",ROUND(((C46*D46)+E46),2))</f>
        <v/>
      </c>
      <c r="J46" s="15" t="str">
        <f>IF($A46="","",IFERROR(ROUND((I46/F46),2),0))</f>
        <v/>
      </c>
      <c r="K46" s="15" t="str">
        <f>IF($A46="","",IFERROR(ROUND((J46/'Costing'!$B$3),3),0))</f>
        <v/>
      </c>
      <c r="L46" s="16" t="str">
        <f>IF($A46="","",IFERROR((((F46*3)/C46)-1),0))</f>
        <v/>
      </c>
    </row>
    <row r="47" spans="1:12" x14ac:dyDescent="0.25">
      <c r="A47" s="11"/>
      <c r="C47" s="12"/>
      <c r="D47" s="13"/>
      <c r="E47" s="13"/>
      <c r="F47" s="14"/>
      <c r="I47" s="15" t="str">
        <f>IF($A47="","",ROUND(((C47*D47)+E47),2))</f>
        <v/>
      </c>
      <c r="J47" s="15" t="str">
        <f>IF($A47="","",IFERROR(ROUND((I47/F47),2),0))</f>
        <v/>
      </c>
      <c r="K47" s="15" t="str">
        <f>IF($A47="","",IFERROR(ROUND((J47/'Costing'!$B$3),3),0))</f>
        <v/>
      </c>
      <c r="L47" s="16" t="str">
        <f>IF($A47="","",IFERROR((((F47*3)/C47)-1),0))</f>
        <v/>
      </c>
    </row>
    <row r="48" spans="1:12" x14ac:dyDescent="0.25">
      <c r="A48" s="11"/>
      <c r="C48" s="12"/>
      <c r="D48" s="13"/>
      <c r="E48" s="13"/>
      <c r="F48" s="14"/>
      <c r="I48" s="15" t="str">
        <f>IF($A48="","",ROUND(((C48*D48)+E48),2))</f>
        <v/>
      </c>
      <c r="J48" s="15" t="str">
        <f>IF($A48="","",IFERROR(ROUND((I48/F48),2),0))</f>
        <v/>
      </c>
      <c r="K48" s="15" t="str">
        <f>IF($A48="","",IFERROR(ROUND((J48/'Costing'!$B$3),3),0))</f>
        <v/>
      </c>
      <c r="L48" s="16" t="str">
        <f>IF($A48="","",IFERROR((((F48*3)/C48)-1),0))</f>
        <v/>
      </c>
    </row>
    <row r="49" spans="1:12" x14ac:dyDescent="0.25">
      <c r="A49" s="11"/>
      <c r="C49" s="12"/>
      <c r="D49" s="13"/>
      <c r="E49" s="13"/>
      <c r="F49" s="14"/>
      <c r="I49" s="15" t="str">
        <f>IF($A49="","",ROUND(((C49*D49)+E49),2))</f>
        <v/>
      </c>
      <c r="J49" s="15" t="str">
        <f>IF($A49="","",IFERROR(ROUND((I49/F49),2),0))</f>
        <v/>
      </c>
      <c r="K49" s="15" t="str">
        <f>IF($A49="","",IFERROR(ROUND((J49/'Costing'!$B$3),3),0))</f>
        <v/>
      </c>
      <c r="L49" s="16" t="str">
        <f>IF($A49="","",IFERROR((((F49*3)/C49)-1),0))</f>
        <v/>
      </c>
    </row>
    <row r="50" spans="1:12" x14ac:dyDescent="0.25">
      <c r="A50" s="11"/>
      <c r="C50" s="12"/>
      <c r="D50" s="13"/>
      <c r="E50" s="13"/>
      <c r="F50" s="14"/>
      <c r="I50" s="15" t="str">
        <f>IF($A50="","",ROUND(((C50*D50)+E50),2))</f>
        <v/>
      </c>
      <c r="J50" s="15" t="str">
        <f>IF($A50="","",IFERROR(ROUND((I50/F50),2),0))</f>
        <v/>
      </c>
      <c r="K50" s="15" t="str">
        <f>IF($A50="","",IFERROR(ROUND((J50/'Costing'!$B$3),3),0))</f>
        <v/>
      </c>
      <c r="L50" s="16" t="str">
        <f>IF($A50="","",IFERROR((((F50*3)/C50)-1),0))</f>
        <v/>
      </c>
    </row>
    <row r="51" spans="1:12" x14ac:dyDescent="0.25">
      <c r="A51" s="11"/>
      <c r="C51" s="12"/>
      <c r="D51" s="13"/>
      <c r="E51" s="13"/>
      <c r="F51" s="14"/>
      <c r="I51" s="15" t="str">
        <f>IF($A51="","",ROUND(((C51*D51)+E51),2))</f>
        <v/>
      </c>
      <c r="J51" s="15" t="str">
        <f>IF($A51="","",IFERROR(ROUND((I51/F51),2),0))</f>
        <v/>
      </c>
      <c r="K51" s="15" t="str">
        <f>IF($A51="","",IFERROR(ROUND((J51/'Costing'!$B$3),3),0))</f>
        <v/>
      </c>
      <c r="L51" s="16" t="str">
        <f>IF($A51="","",IFERROR((((F51*3)/C51)-1),0))</f>
        <v/>
      </c>
    </row>
    <row r="52" spans="1:12" x14ac:dyDescent="0.25">
      <c r="A52" s="11"/>
      <c r="C52" s="12"/>
      <c r="D52" s="13"/>
      <c r="E52" s="13"/>
      <c r="F52" s="14"/>
      <c r="I52" s="15" t="str">
        <f>IF($A52="","",ROUND(((C52*D52)+E52),2))</f>
        <v/>
      </c>
      <c r="J52" s="15" t="str">
        <f>IF($A52="","",IFERROR(ROUND((I52/F52),2),0))</f>
        <v/>
      </c>
      <c r="K52" s="15" t="str">
        <f>IF($A52="","",IFERROR(ROUND((J52/'Costing'!$B$3),3),0))</f>
        <v/>
      </c>
      <c r="L52" s="16" t="str">
        <f>IF($A52="","",IFERROR((((F52*3)/C52)-1),0))</f>
        <v/>
      </c>
    </row>
    <row r="53" spans="1:12" x14ac:dyDescent="0.25">
      <c r="A53" s="11"/>
      <c r="C53" s="12"/>
      <c r="D53" s="13"/>
      <c r="E53" s="13"/>
      <c r="F53" s="14"/>
      <c r="I53" s="15" t="str">
        <f>IF($A53="","",ROUND(((C53*D53)+E53),2))</f>
        <v/>
      </c>
      <c r="J53" s="15" t="str">
        <f>IF($A53="","",IFERROR(ROUND((I53/F53),2),0))</f>
        <v/>
      </c>
      <c r="K53" s="15" t="str">
        <f>IF($A53="","",IFERROR(ROUND((J53/'Costing'!$B$3),3),0))</f>
        <v/>
      </c>
      <c r="L53" s="16" t="str">
        <f>IF($A53="","",IFERROR((((F53*3)/C53)-1),0))</f>
        <v/>
      </c>
    </row>
    <row r="54" spans="1:12" x14ac:dyDescent="0.25">
      <c r="A54" s="11"/>
      <c r="C54" s="12"/>
      <c r="D54" s="13"/>
      <c r="E54" s="13"/>
      <c r="F54" s="14"/>
      <c r="I54" s="15" t="str">
        <f>IF($A54="","",ROUND(((C54*D54)+E54),2))</f>
        <v/>
      </c>
      <c r="J54" s="15" t="str">
        <f>IF($A54="","",IFERROR(ROUND((I54/F54),2),0))</f>
        <v/>
      </c>
      <c r="K54" s="15" t="str">
        <f>IF($A54="","",IFERROR(ROUND((J54/'Costing'!$B$3),3),0))</f>
        <v/>
      </c>
      <c r="L54" s="16" t="str">
        <f>IF($A54="","",IFERROR((((F54*3)/C54)-1),0))</f>
        <v/>
      </c>
    </row>
    <row r="55" spans="1:12" x14ac:dyDescent="0.25">
      <c r="A55" s="11"/>
      <c r="C55" s="12"/>
      <c r="D55" s="13"/>
      <c r="E55" s="13"/>
      <c r="F55" s="14"/>
      <c r="I55" s="15" t="str">
        <f>IF($A55="","",ROUND(((C55*D55)+E55),2))</f>
        <v/>
      </c>
      <c r="J55" s="15" t="str">
        <f>IF($A55="","",IFERROR(ROUND((I55/F55),2),0))</f>
        <v/>
      </c>
      <c r="K55" s="15" t="str">
        <f>IF($A55="","",IFERROR(ROUND((J55/'Costing'!$B$3),3),0))</f>
        <v/>
      </c>
      <c r="L55" s="16" t="str">
        <f>IF($A55="","",IFERROR((((F55*3)/C55)-1),0))</f>
        <v/>
      </c>
    </row>
    <row r="56" spans="1:12" x14ac:dyDescent="0.25">
      <c r="A56" s="11"/>
      <c r="C56" s="12"/>
      <c r="D56" s="13"/>
      <c r="E56" s="13"/>
      <c r="F56" s="14"/>
      <c r="I56" s="15" t="str">
        <f>IF($A56="","",ROUND(((C56*D56)+E56),2))</f>
        <v/>
      </c>
      <c r="J56" s="15" t="str">
        <f>IF($A56="","",IFERROR(ROUND((I56/F56),2),0))</f>
        <v/>
      </c>
      <c r="K56" s="15" t="str">
        <f>IF($A56="","",IFERROR(ROUND((J56/'Costing'!$B$3),3),0))</f>
        <v/>
      </c>
      <c r="L56" s="16" t="str">
        <f>IF($A56="","",IFERROR((((F56*3)/C56)-1),0))</f>
        <v/>
      </c>
    </row>
    <row r="57" spans="1:12" x14ac:dyDescent="0.25">
      <c r="A57" s="11"/>
      <c r="C57" s="12"/>
      <c r="D57" s="13"/>
      <c r="E57" s="13"/>
      <c r="F57" s="14"/>
      <c r="I57" s="15" t="str">
        <f>IF($A57="","",ROUND(((C57*D57)+E57),2))</f>
        <v/>
      </c>
      <c r="J57" s="15" t="str">
        <f>IF($A57="","",IFERROR(ROUND((I57/F57),2),0))</f>
        <v/>
      </c>
      <c r="K57" s="15" t="str">
        <f>IF($A57="","",IFERROR(ROUND((J57/'Costing'!$B$3),3),0))</f>
        <v/>
      </c>
      <c r="L57" s="16" t="str">
        <f>IF($A57="","",IFERROR((((F57*3)/C57)-1),0))</f>
        <v/>
      </c>
    </row>
    <row r="58" spans="1:12" x14ac:dyDescent="0.25">
      <c r="A58" s="11"/>
      <c r="C58" s="12"/>
      <c r="D58" s="13"/>
      <c r="E58" s="13"/>
      <c r="F58" s="14"/>
      <c r="I58" s="15" t="str">
        <f>IF($A58="","",ROUND(((C58*D58)+E58),2))</f>
        <v/>
      </c>
      <c r="J58" s="15" t="str">
        <f>IF($A58="","",IFERROR(ROUND((I58/F58),2),0))</f>
        <v/>
      </c>
      <c r="K58" s="15" t="str">
        <f>IF($A58="","",IFERROR(ROUND((J58/'Costing'!$B$3),3),0))</f>
        <v/>
      </c>
      <c r="L58" s="16" t="str">
        <f>IF($A58="","",IFERROR((((F58*3)/C58)-1),0))</f>
        <v/>
      </c>
    </row>
    <row r="59" spans="1:12" x14ac:dyDescent="0.25">
      <c r="A59" s="11"/>
      <c r="C59" s="12"/>
      <c r="D59" s="13"/>
      <c r="E59" s="13"/>
      <c r="F59" s="14"/>
      <c r="I59" s="15" t="str">
        <f>IF($A59="","",ROUND(((C59*D59)+E59),2))</f>
        <v/>
      </c>
      <c r="J59" s="15" t="str">
        <f>IF($A59="","",IFERROR(ROUND((I59/F59),2),0))</f>
        <v/>
      </c>
      <c r="K59" s="15" t="str">
        <f>IF($A59="","",IFERROR(ROUND((J59/'Costing'!$B$3),3),0))</f>
        <v/>
      </c>
      <c r="L59" s="16" t="str">
        <f>IF($A59="","",IFERROR((((F59*3)/C59)-1),0))</f>
        <v/>
      </c>
    </row>
    <row r="60" spans="1:12" x14ac:dyDescent="0.25">
      <c r="A60" s="11"/>
      <c r="C60" s="12"/>
      <c r="D60" s="13"/>
      <c r="E60" s="13"/>
      <c r="F60" s="14"/>
      <c r="I60" s="15" t="str">
        <f>IF($A60="","",ROUND(((C60*D60)+E60),2))</f>
        <v/>
      </c>
      <c r="J60" s="15" t="str">
        <f>IF($A60="","",IFERROR(ROUND((I60/F60),2),0))</f>
        <v/>
      </c>
      <c r="K60" s="15" t="str">
        <f>IF($A60="","",IFERROR(ROUND((J60/'Costing'!$B$3),3),0))</f>
        <v/>
      </c>
      <c r="L60" s="16" t="str">
        <f>IF($A60="","",IFERROR((((F60*3)/C60)-1),0))</f>
        <v/>
      </c>
    </row>
    <row r="61" spans="1:12" x14ac:dyDescent="0.25">
      <c r="A61" s="11"/>
      <c r="C61" s="12"/>
      <c r="D61" s="13"/>
      <c r="E61" s="13"/>
      <c r="F61" s="14"/>
      <c r="I61" s="15" t="str">
        <f>IF($A61="","",ROUND(((C61*D61)+E61),2))</f>
        <v/>
      </c>
      <c r="J61" s="15" t="str">
        <f>IF($A61="","",IFERROR(ROUND((I61/F61),2),0))</f>
        <v/>
      </c>
      <c r="K61" s="15" t="str">
        <f>IF($A61="","",IFERROR(ROUND((J61/'Costing'!$B$3),3),0))</f>
        <v/>
      </c>
      <c r="L61" s="16" t="str">
        <f>IF($A61="","",IFERROR((((F61*3)/C61)-1),0))</f>
        <v/>
      </c>
    </row>
    <row r="62" spans="1:12" x14ac:dyDescent="0.25">
      <c r="A62" s="11"/>
      <c r="C62" s="12"/>
      <c r="D62" s="13"/>
      <c r="E62" s="13"/>
      <c r="F62" s="14"/>
      <c r="I62" s="15" t="str">
        <f>IF($A62="","",ROUND(((C62*D62)+E62),2))</f>
        <v/>
      </c>
      <c r="J62" s="15" t="str">
        <f>IF($A62="","",IFERROR(ROUND((I62/F62),2),0))</f>
        <v/>
      </c>
      <c r="K62" s="15" t="str">
        <f>IF($A62="","",IFERROR(ROUND((J62/'Costing'!$B$3),3),0))</f>
        <v/>
      </c>
      <c r="L62" s="16" t="str">
        <f>IF($A62="","",IFERROR((((F62*3)/C62)-1),0))</f>
        <v/>
      </c>
    </row>
    <row r="63" spans="1:12" x14ac:dyDescent="0.25">
      <c r="A63" s="11"/>
      <c r="C63" s="12"/>
      <c r="D63" s="13"/>
      <c r="E63" s="13"/>
      <c r="F63" s="14"/>
      <c r="I63" s="15" t="str">
        <f>IF($A63="","",ROUND(((C63*D63)+E63),2))</f>
        <v/>
      </c>
      <c r="J63" s="15" t="str">
        <f>IF($A63="","",IFERROR(ROUND((I63/F63),2),0))</f>
        <v/>
      </c>
      <c r="K63" s="15" t="str">
        <f>IF($A63="","",IFERROR(ROUND((J63/'Costing'!$B$3),3),0))</f>
        <v/>
      </c>
      <c r="L63" s="16" t="str">
        <f>IF($A63="","",IFERROR((((F63*3)/C63)-1),0))</f>
        <v/>
      </c>
    </row>
    <row r="64" spans="1:12" x14ac:dyDescent="0.25">
      <c r="A64" s="11"/>
      <c r="C64" s="12"/>
      <c r="D64" s="13"/>
      <c r="E64" s="13"/>
      <c r="F64" s="14"/>
      <c r="I64" s="15" t="str">
        <f>IF($A64="","",ROUND(((C64*D64)+E64),2))</f>
        <v/>
      </c>
      <c r="J64" s="15" t="str">
        <f>IF($A64="","",IFERROR(ROUND((I64/F64),2),0))</f>
        <v/>
      </c>
      <c r="K64" s="15" t="str">
        <f>IF($A64="","",IFERROR(ROUND((J64/'Costing'!$B$3),3),0))</f>
        <v/>
      </c>
      <c r="L64" s="16" t="str">
        <f>IF($A64="","",IFERROR((((F64*3)/C64)-1),0))</f>
        <v/>
      </c>
    </row>
    <row r="65" spans="1:12" x14ac:dyDescent="0.25">
      <c r="A65" s="11"/>
      <c r="C65" s="12"/>
      <c r="D65" s="13"/>
      <c r="E65" s="13"/>
      <c r="F65" s="14"/>
      <c r="I65" s="15" t="str">
        <f>IF($A65="","",ROUND(((C65*D65)+E65),2))</f>
        <v/>
      </c>
      <c r="J65" s="15" t="str">
        <f>IF($A65="","",IFERROR(ROUND((I65/F65),2),0))</f>
        <v/>
      </c>
      <c r="K65" s="15" t="str">
        <f>IF($A65="","",IFERROR(ROUND((J65/'Costing'!$B$3),3),0))</f>
        <v/>
      </c>
      <c r="L65" s="16" t="str">
        <f>IF($A65="","",IFERROR((((F65*3)/C65)-1),0))</f>
        <v/>
      </c>
    </row>
    <row r="66" spans="1:12" x14ac:dyDescent="0.25">
      <c r="A66" s="11"/>
      <c r="C66" s="12"/>
      <c r="D66" s="13"/>
      <c r="E66" s="13"/>
      <c r="F66" s="14"/>
      <c r="I66" s="15" t="str">
        <f>IF($A66="","",ROUND(((C66*D66)+E66),2))</f>
        <v/>
      </c>
      <c r="J66" s="15" t="str">
        <f>IF($A66="","",IFERROR(ROUND((I66/F66),2),0))</f>
        <v/>
      </c>
      <c r="K66" s="15" t="str">
        <f>IF($A66="","",IFERROR(ROUND((J66/'Costing'!$B$3),3),0))</f>
        <v/>
      </c>
      <c r="L66" s="16" t="str">
        <f>IF($A66="","",IFERROR((((F66*3)/C66)-1),0))</f>
        <v/>
      </c>
    </row>
    <row r="67" spans="1:12" x14ac:dyDescent="0.25">
      <c r="A67" s="11"/>
      <c r="C67" s="12"/>
      <c r="D67" s="13"/>
      <c r="E67" s="13"/>
      <c r="F67" s="14"/>
      <c r="I67" s="15" t="str">
        <f>IF($A67="","",ROUND(((C67*D67)+E67),2))</f>
        <v/>
      </c>
      <c r="J67" s="15" t="str">
        <f>IF($A67="","",IFERROR(ROUND((I67/F67),2),0))</f>
        <v/>
      </c>
      <c r="K67" s="15" t="str">
        <f>IF($A67="","",IFERROR(ROUND((J67/'Costing'!$B$3),3),0))</f>
        <v/>
      </c>
      <c r="L67" s="16" t="str">
        <f>IF($A67="","",IFERROR((((F67*3)/C67)-1),0))</f>
        <v/>
      </c>
    </row>
    <row r="68" spans="1:12" x14ac:dyDescent="0.25">
      <c r="A68" s="11"/>
      <c r="C68" s="12"/>
      <c r="D68" s="13"/>
      <c r="E68" s="13"/>
      <c r="F68" s="14"/>
      <c r="I68" s="15" t="str">
        <f>IF($A68="","",ROUND(((C68*D68)+E68),2))</f>
        <v/>
      </c>
      <c r="J68" s="15" t="str">
        <f>IF($A68="","",IFERROR(ROUND((I68/F68),2),0))</f>
        <v/>
      </c>
      <c r="K68" s="15" t="str">
        <f>IF($A68="","",IFERROR(ROUND((J68/'Costing'!$B$3),3),0))</f>
        <v/>
      </c>
      <c r="L68" s="16" t="str">
        <f>IF($A68="","",IFERROR((((F68*3)/C68)-1),0))</f>
        <v/>
      </c>
    </row>
    <row r="69" spans="1:12" x14ac:dyDescent="0.25">
      <c r="A69" s="11"/>
      <c r="C69" s="12"/>
      <c r="D69" s="13"/>
      <c r="E69" s="13"/>
      <c r="F69" s="14"/>
      <c r="I69" s="15" t="str">
        <f>IF($A69="","",ROUND(((C69*D69)+E69),2))</f>
        <v/>
      </c>
      <c r="J69" s="15" t="str">
        <f>IF($A69="","",IFERROR(ROUND((I69/F69),2),0))</f>
        <v/>
      </c>
      <c r="K69" s="15" t="str">
        <f>IF($A69="","",IFERROR(ROUND((J69/'Costing'!$B$3),3),0))</f>
        <v/>
      </c>
      <c r="L69" s="16" t="str">
        <f>IF($A69="","",IFERROR((((F69*3)/C69)-1),0))</f>
        <v/>
      </c>
    </row>
    <row r="70" spans="1:12" x14ac:dyDescent="0.25">
      <c r="A70" s="11"/>
      <c r="C70" s="12"/>
      <c r="D70" s="13"/>
      <c r="E70" s="13"/>
      <c r="F70" s="14"/>
      <c r="I70" s="15" t="str">
        <f>IF($A70="","",ROUND(((C70*D70)+E70),2))</f>
        <v/>
      </c>
      <c r="J70" s="15" t="str">
        <f>IF($A70="","",IFERROR(ROUND((I70/F70),2),0))</f>
        <v/>
      </c>
      <c r="K70" s="15" t="str">
        <f>IF($A70="","",IFERROR(ROUND((J70/'Costing'!$B$3),3),0))</f>
        <v/>
      </c>
      <c r="L70" s="16" t="str">
        <f>IF($A70="","",IFERROR((((F70*3)/C70)-1),0))</f>
        <v/>
      </c>
    </row>
    <row r="71" spans="1:12" x14ac:dyDescent="0.25">
      <c r="A71" s="11"/>
      <c r="C71" s="12"/>
      <c r="D71" s="13"/>
      <c r="E71" s="13"/>
      <c r="F71" s="14"/>
      <c r="I71" s="15" t="str">
        <f>IF($A71="","",ROUND(((C71*D71)+E71),2))</f>
        <v/>
      </c>
      <c r="J71" s="15" t="str">
        <f>IF($A71="","",IFERROR(ROUND((I71/F71),2),0))</f>
        <v/>
      </c>
      <c r="K71" s="15" t="str">
        <f>IF($A71="","",IFERROR(ROUND((J71/'Costing'!$B$3),3),0))</f>
        <v/>
      </c>
      <c r="L71" s="16" t="str">
        <f>IF($A71="","",IFERROR((((F71*3)/C71)-1),0))</f>
        <v/>
      </c>
    </row>
    <row r="72" spans="1:12" x14ac:dyDescent="0.25">
      <c r="A72" s="11"/>
      <c r="C72" s="12"/>
      <c r="D72" s="13"/>
      <c r="E72" s="13"/>
      <c r="F72" s="14"/>
      <c r="I72" s="15" t="str">
        <f>IF($A72="","",ROUND(((C72*D72)+E72),2))</f>
        <v/>
      </c>
      <c r="J72" s="15" t="str">
        <f>IF($A72="","",IFERROR(ROUND((I72/F72),2),0))</f>
        <v/>
      </c>
      <c r="K72" s="15" t="str">
        <f>IF($A72="","",IFERROR(ROUND((J72/'Costing'!$B$3),3),0))</f>
        <v/>
      </c>
      <c r="L72" s="16" t="str">
        <f>IF($A72="","",IFERROR((((F72*3)/C72)-1),0))</f>
        <v/>
      </c>
    </row>
    <row r="73" spans="1:12" x14ac:dyDescent="0.25">
      <c r="A73" s="11"/>
      <c r="C73" s="12"/>
      <c r="D73" s="13"/>
      <c r="E73" s="13"/>
      <c r="F73" s="14"/>
      <c r="I73" s="15" t="str">
        <f>IF($A73="","",ROUND(((C73*D73)+E73),2))</f>
        <v/>
      </c>
      <c r="J73" s="15" t="str">
        <f>IF($A73="","",IFERROR(ROUND((I73/F73),2),0))</f>
        <v/>
      </c>
      <c r="K73" s="15" t="str">
        <f>IF($A73="","",IFERROR(ROUND((J73/'Costing'!$B$3),3),0))</f>
        <v/>
      </c>
      <c r="L73" s="16" t="str">
        <f>IF($A73="","",IFERROR((((F73*3)/C73)-1),0))</f>
        <v/>
      </c>
    </row>
    <row r="74" spans="1:12" x14ac:dyDescent="0.25">
      <c r="A74" s="11"/>
      <c r="C74" s="12"/>
      <c r="D74" s="13"/>
      <c r="E74" s="13"/>
      <c r="F74" s="14"/>
      <c r="I74" s="15" t="str">
        <f>IF($A74="","",ROUND(((C74*D74)+E74),2))</f>
        <v/>
      </c>
      <c r="J74" s="15" t="str">
        <f>IF($A74="","",IFERROR(ROUND((I74/F74),2),0))</f>
        <v/>
      </c>
      <c r="K74" s="15" t="str">
        <f>IF($A74="","",IFERROR(ROUND((J74/'Costing'!$B$3),3),0))</f>
        <v/>
      </c>
      <c r="L74" s="16" t="str">
        <f>IF($A74="","",IFERROR((((F74*3)/C74)-1),0))</f>
        <v/>
      </c>
    </row>
    <row r="75" spans="1:12" x14ac:dyDescent="0.25">
      <c r="A75" s="11"/>
      <c r="C75" s="12"/>
      <c r="D75" s="13"/>
      <c r="E75" s="13"/>
      <c r="F75" s="14"/>
      <c r="I75" s="15" t="str">
        <f>IF($A75="","",ROUND(((C75*D75)+E75),2))</f>
        <v/>
      </c>
      <c r="J75" s="15" t="str">
        <f>IF($A75="","",IFERROR(ROUND((I75/F75),2),0))</f>
        <v/>
      </c>
      <c r="K75" s="15" t="str">
        <f>IF($A75="","",IFERROR(ROUND((J75/'Costing'!$B$3),3),0))</f>
        <v/>
      </c>
      <c r="L75" s="16" t="str">
        <f>IF($A75="","",IFERROR((((F75*3)/C75)-1),0))</f>
        <v/>
      </c>
    </row>
    <row r="76" spans="1:12" x14ac:dyDescent="0.25">
      <c r="A76" s="11"/>
      <c r="C76" s="12"/>
      <c r="D76" s="13"/>
      <c r="E76" s="13"/>
      <c r="F76" s="14"/>
      <c r="I76" s="15" t="str">
        <f>IF($A76="","",ROUND(((C76*D76)+E76),2))</f>
        <v/>
      </c>
      <c r="J76" s="15" t="str">
        <f>IF($A76="","",IFERROR(ROUND((I76/F76),2),0))</f>
        <v/>
      </c>
      <c r="K76" s="15" t="str">
        <f>IF($A76="","",IFERROR(ROUND((J76/'Costing'!$B$3),3),0))</f>
        <v/>
      </c>
      <c r="L76" s="16" t="str">
        <f>IF($A76="","",IFERROR((((F76*3)/C76)-1),0))</f>
        <v/>
      </c>
    </row>
    <row r="77" spans="1:12" x14ac:dyDescent="0.25">
      <c r="A77" s="11"/>
      <c r="C77" s="12"/>
      <c r="D77" s="13"/>
      <c r="E77" s="13"/>
      <c r="F77" s="14"/>
      <c r="I77" s="15" t="str">
        <f>IF($A77="","",ROUND(((C77*D77)+E77),2))</f>
        <v/>
      </c>
      <c r="J77" s="15" t="str">
        <f>IF($A77="","",IFERROR(ROUND((I77/F77),2),0))</f>
        <v/>
      </c>
      <c r="K77" s="15" t="str">
        <f>IF($A77="","",IFERROR(ROUND((J77/'Costing'!$B$3),3),0))</f>
        <v/>
      </c>
      <c r="L77" s="16" t="str">
        <f>IF($A77="","",IFERROR((((F77*3)/C77)-1),0))</f>
        <v/>
      </c>
    </row>
    <row r="78" spans="1:12" x14ac:dyDescent="0.25">
      <c r="A78" s="11"/>
      <c r="C78" s="12"/>
      <c r="D78" s="13"/>
      <c r="E78" s="13"/>
      <c r="F78" s="14"/>
      <c r="I78" s="15" t="str">
        <f>IF($A78="","",ROUND(((C78*D78)+E78),2))</f>
        <v/>
      </c>
      <c r="J78" s="15" t="str">
        <f>IF($A78="","",IFERROR(ROUND((I78/F78),2),0))</f>
        <v/>
      </c>
      <c r="K78" s="15" t="str">
        <f>IF($A78="","",IFERROR(ROUND((J78/'Costing'!$B$3),3),0))</f>
        <v/>
      </c>
      <c r="L78" s="16" t="str">
        <f>IF($A78="","",IFERROR((((F78*3)/C78)-1),0))</f>
        <v/>
      </c>
    </row>
    <row r="79" spans="1:12" x14ac:dyDescent="0.25">
      <c r="A79" s="11"/>
      <c r="C79" s="12"/>
      <c r="D79" s="13"/>
      <c r="E79" s="13"/>
      <c r="F79" s="14"/>
      <c r="I79" s="15" t="str">
        <f>IF($A79="","",ROUND(((C79*D79)+E79),2))</f>
        <v/>
      </c>
      <c r="J79" s="15" t="str">
        <f>IF($A79="","",IFERROR(ROUND((I79/F79),2),0))</f>
        <v/>
      </c>
      <c r="K79" s="15" t="str">
        <f>IF($A79="","",IFERROR(ROUND((J79/'Costing'!$B$3),3),0))</f>
        <v/>
      </c>
      <c r="L79" s="16" t="str">
        <f>IF($A79="","",IFERROR((((F79*3)/C79)-1),0))</f>
        <v/>
      </c>
    </row>
    <row r="80" spans="1:12" x14ac:dyDescent="0.25">
      <c r="A80" s="11"/>
      <c r="C80" s="12"/>
      <c r="D80" s="13"/>
      <c r="E80" s="13"/>
      <c r="F80" s="14"/>
      <c r="I80" s="15" t="str">
        <f>IF($A80="","",ROUND(((C80*D80)+E80),2))</f>
        <v/>
      </c>
      <c r="J80" s="15" t="str">
        <f>IF($A80="","",IFERROR(ROUND((I80/F80),2),0))</f>
        <v/>
      </c>
      <c r="K80" s="15" t="str">
        <f>IF($A80="","",IFERROR(ROUND((J80/'Costing'!$B$3),3),0))</f>
        <v/>
      </c>
      <c r="L80" s="16" t="str">
        <f>IF($A80="","",IFERROR((((F80*3)/C80)-1),0))</f>
        <v/>
      </c>
    </row>
    <row r="81" spans="1:12" x14ac:dyDescent="0.25">
      <c r="A81" s="11"/>
      <c r="C81" s="12"/>
      <c r="D81" s="13"/>
      <c r="E81" s="13"/>
      <c r="F81" s="14"/>
      <c r="I81" s="15" t="str">
        <f>IF($A81="","",ROUND(((C81*D81)+E81),2))</f>
        <v/>
      </c>
      <c r="J81" s="15" t="str">
        <f>IF($A81="","",IFERROR(ROUND((I81/F81),2),0))</f>
        <v/>
      </c>
      <c r="K81" s="15" t="str">
        <f>IF($A81="","",IFERROR(ROUND((J81/'Costing'!$B$3),3),0))</f>
        <v/>
      </c>
      <c r="L81" s="16" t="str">
        <f>IF($A81="","",IFERROR((((F81*3)/C81)-1),0))</f>
        <v/>
      </c>
    </row>
    <row r="82" spans="1:12" x14ac:dyDescent="0.25">
      <c r="A82" s="11"/>
      <c r="C82" s="12"/>
      <c r="D82" s="13"/>
      <c r="E82" s="13"/>
      <c r="F82" s="14"/>
      <c r="I82" s="15" t="str">
        <f>IF($A82="","",ROUND(((C82*D82)+E82),2))</f>
        <v/>
      </c>
      <c r="J82" s="15" t="str">
        <f>IF($A82="","",IFERROR(ROUND((I82/F82),2),0))</f>
        <v/>
      </c>
      <c r="K82" s="15" t="str">
        <f>IF($A82="","",IFERROR(ROUND((J82/'Costing'!$B$3),3),0))</f>
        <v/>
      </c>
      <c r="L82" s="16" t="str">
        <f>IF($A82="","",IFERROR((((F82*3)/C82)-1),0))</f>
        <v/>
      </c>
    </row>
    <row r="83" spans="1:12" x14ac:dyDescent="0.25">
      <c r="A83" s="11"/>
      <c r="C83" s="12"/>
      <c r="D83" s="13"/>
      <c r="E83" s="13"/>
      <c r="F83" s="14"/>
      <c r="I83" s="15" t="str">
        <f>IF($A83="","",ROUND(((C83*D83)+E83),2))</f>
        <v/>
      </c>
      <c r="J83" s="15" t="str">
        <f>IF($A83="","",IFERROR(ROUND((I83/F83),2),0))</f>
        <v/>
      </c>
      <c r="K83" s="15" t="str">
        <f>IF($A83="","",IFERROR(ROUND((J83/'Costing'!$B$3),3),0))</f>
        <v/>
      </c>
      <c r="L83" s="16" t="str">
        <f>IF($A83="","",IFERROR((((F83*3)/C83)-1),0))</f>
        <v/>
      </c>
    </row>
    <row r="84" spans="1:12" x14ac:dyDescent="0.25">
      <c r="A84" s="11"/>
      <c r="C84" s="12"/>
      <c r="D84" s="13"/>
      <c r="E84" s="13"/>
      <c r="F84" s="14"/>
      <c r="I84" s="15" t="str">
        <f>IF($A84="","",ROUND(((C84*D84)+E84),2))</f>
        <v/>
      </c>
      <c r="J84" s="15" t="str">
        <f>IF($A84="","",IFERROR(ROUND((I84/F84),2),0))</f>
        <v/>
      </c>
      <c r="K84" s="15" t="str">
        <f>IF($A84="","",IFERROR(ROUND((J84/'Costing'!$B$3),3),0))</f>
        <v/>
      </c>
      <c r="L84" s="16" t="str">
        <f>IF($A84="","",IFERROR((((F84*3)/C84)-1),0))</f>
        <v/>
      </c>
    </row>
    <row r="85" spans="1:12" x14ac:dyDescent="0.25">
      <c r="A85" s="11"/>
      <c r="C85" s="12"/>
      <c r="D85" s="13"/>
      <c r="E85" s="13"/>
      <c r="F85" s="14"/>
      <c r="I85" s="15" t="str">
        <f>IF($A85="","",ROUND(((C85*D85)+E85),2))</f>
        <v/>
      </c>
      <c r="J85" s="15" t="str">
        <f>IF($A85="","",IFERROR(ROUND((I85/F85),2),0))</f>
        <v/>
      </c>
      <c r="K85" s="15" t="str">
        <f>IF($A85="","",IFERROR(ROUND((J85/'Costing'!$B$3),3),0))</f>
        <v/>
      </c>
      <c r="L85" s="16" t="str">
        <f>IF($A85="","",IFERROR((((F85*3)/C85)-1),0))</f>
        <v/>
      </c>
    </row>
    <row r="86" spans="1:12" x14ac:dyDescent="0.25">
      <c r="A86" s="11"/>
      <c r="C86" s="12"/>
      <c r="D86" s="13"/>
      <c r="E86" s="13"/>
      <c r="F86" s="14"/>
      <c r="I86" s="15" t="str">
        <f>IF($A86="","",ROUND(((C86*D86)+E86),2))</f>
        <v/>
      </c>
      <c r="J86" s="15" t="str">
        <f>IF($A86="","",IFERROR(ROUND((I86/F86),2),0))</f>
        <v/>
      </c>
      <c r="K86" s="15" t="str">
        <f>IF($A86="","",IFERROR(ROUND((J86/'Costing'!$B$3),3),0))</f>
        <v/>
      </c>
      <c r="L86" s="16" t="str">
        <f>IF($A86="","",IFERROR((((F86*3)/C86)-1),0))</f>
        <v/>
      </c>
    </row>
    <row r="87" spans="1:12" x14ac:dyDescent="0.25">
      <c r="A87" s="11"/>
      <c r="C87" s="12"/>
      <c r="D87" s="13"/>
      <c r="E87" s="13"/>
      <c r="F87" s="14"/>
      <c r="I87" s="15" t="str">
        <f>IF($A87="","",ROUND(((C87*D87)+E87),2))</f>
        <v/>
      </c>
      <c r="J87" s="15" t="str">
        <f>IF($A87="","",IFERROR(ROUND((I87/F87),2),0))</f>
        <v/>
      </c>
      <c r="K87" s="15" t="str">
        <f>IF($A87="","",IFERROR(ROUND((J87/'Costing'!$B$3),3),0))</f>
        <v/>
      </c>
      <c r="L87" s="16" t="str">
        <f>IF($A87="","",IFERROR((((F87*3)/C87)-1),0))</f>
        <v/>
      </c>
    </row>
    <row r="88" spans="1:12" x14ac:dyDescent="0.25">
      <c r="A88" s="11"/>
      <c r="C88" s="12"/>
      <c r="D88" s="13"/>
      <c r="E88" s="13"/>
      <c r="F88" s="14"/>
      <c r="I88" s="15" t="str">
        <f>IF($A88="","",ROUND(((C88*D88)+E88),2))</f>
        <v/>
      </c>
      <c r="J88" s="15" t="str">
        <f>IF($A88="","",IFERROR(ROUND((I88/F88),2),0))</f>
        <v/>
      </c>
      <c r="K88" s="15" t="str">
        <f>IF($A88="","",IFERROR(ROUND((J88/'Costing'!$B$3),3),0))</f>
        <v/>
      </c>
      <c r="L88" s="16" t="str">
        <f>IF($A88="","",IFERROR((((F88*3)/C88)-1),0))</f>
        <v/>
      </c>
    </row>
    <row r="89" spans="1:12" x14ac:dyDescent="0.25">
      <c r="A89" s="11"/>
      <c r="C89" s="12"/>
      <c r="D89" s="13"/>
      <c r="E89" s="13"/>
      <c r="F89" s="14"/>
      <c r="I89" s="15" t="str">
        <f>IF($A89="","",ROUND(((C89*D89)+E89),2))</f>
        <v/>
      </c>
      <c r="J89" s="15" t="str">
        <f>IF($A89="","",IFERROR(ROUND((I89/F89),2),0))</f>
        <v/>
      </c>
      <c r="K89" s="15" t="str">
        <f>IF($A89="","",IFERROR(ROUND((J89/'Costing'!$B$3),3),0))</f>
        <v/>
      </c>
      <c r="L89" s="16" t="str">
        <f>IF($A89="","",IFERROR((((F89*3)/C89)-1),0))</f>
        <v/>
      </c>
    </row>
    <row r="90" spans="1:12" x14ac:dyDescent="0.25">
      <c r="A90" s="11"/>
      <c r="C90" s="12"/>
      <c r="D90" s="13"/>
      <c r="E90" s="13"/>
      <c r="F90" s="14"/>
      <c r="I90" s="15" t="str">
        <f>IF($A90="","",ROUND(((C90*D90)+E90),2))</f>
        <v/>
      </c>
      <c r="J90" s="15" t="str">
        <f>IF($A90="","",IFERROR(ROUND((I90/F90),2),0))</f>
        <v/>
      </c>
      <c r="K90" s="15" t="str">
        <f>IF($A90="","",IFERROR(ROUND((J90/'Costing'!$B$3),3),0))</f>
        <v/>
      </c>
      <c r="L90" s="16" t="str">
        <f>IF($A90="","",IFERROR((((F90*3)/C90)-1),0))</f>
        <v/>
      </c>
    </row>
    <row r="91" spans="1:12" x14ac:dyDescent="0.25">
      <c r="A91" s="11"/>
      <c r="C91" s="12"/>
      <c r="D91" s="13"/>
      <c r="E91" s="13"/>
      <c r="F91" s="14"/>
      <c r="I91" s="15" t="str">
        <f>IF($A91="","",ROUND(((C91*D91)+E91),2))</f>
        <v/>
      </c>
      <c r="J91" s="15" t="str">
        <f>IF($A91="","",IFERROR(ROUND((I91/F91),2),0))</f>
        <v/>
      </c>
      <c r="K91" s="15" t="str">
        <f>IF($A91="","",IFERROR(ROUND((J91/'Costing'!$B$3),3),0))</f>
        <v/>
      </c>
      <c r="L91" s="16" t="str">
        <f>IF($A91="","",IFERROR((((F91*3)/C91)-1),0))</f>
        <v/>
      </c>
    </row>
    <row r="92" spans="1:12" x14ac:dyDescent="0.25">
      <c r="A92" s="11"/>
      <c r="C92" s="12"/>
      <c r="D92" s="13"/>
      <c r="E92" s="13"/>
      <c r="F92" s="14"/>
      <c r="I92" s="15" t="str">
        <f>IF($A92="","",ROUND(((C92*D92)+E92),2))</f>
        <v/>
      </c>
      <c r="J92" s="15" t="str">
        <f>IF($A92="","",IFERROR(ROUND((I92/F92),2),0))</f>
        <v/>
      </c>
      <c r="K92" s="15" t="str">
        <f>IF($A92="","",IFERROR(ROUND((J92/'Costing'!$B$3),3),0))</f>
        <v/>
      </c>
      <c r="L92" s="16" t="str">
        <f>IF($A92="","",IFERROR((((F92*3)/C92)-1),0))</f>
        <v/>
      </c>
    </row>
    <row r="93" spans="1:12" x14ac:dyDescent="0.25">
      <c r="A93" s="11"/>
      <c r="C93" s="12"/>
      <c r="D93" s="13"/>
      <c r="E93" s="13"/>
      <c r="F93" s="14"/>
      <c r="I93" s="15" t="str">
        <f>IF($A93="","",ROUND(((C93*D93)+E93),2))</f>
        <v/>
      </c>
      <c r="J93" s="15" t="str">
        <f>IF($A93="","",IFERROR(ROUND((I93/F93),2),0))</f>
        <v/>
      </c>
      <c r="K93" s="15" t="str">
        <f>IF($A93="","",IFERROR(ROUND((J93/'Costing'!$B$3),3),0))</f>
        <v/>
      </c>
      <c r="L93" s="16" t="str">
        <f>IF($A93="","",IFERROR((((F93*3)/C93)-1),0))</f>
        <v/>
      </c>
    </row>
    <row r="94" spans="1:12" x14ac:dyDescent="0.25">
      <c r="A94" s="11"/>
      <c r="C94" s="12"/>
      <c r="D94" s="13"/>
      <c r="E94" s="13"/>
      <c r="F94" s="14"/>
      <c r="I94" s="15" t="str">
        <f>IF($A94="","",ROUND(((C94*D94)+E94),2))</f>
        <v/>
      </c>
      <c r="J94" s="15" t="str">
        <f>IF($A94="","",IFERROR(ROUND((I94/F94),2),0))</f>
        <v/>
      </c>
      <c r="K94" s="15" t="str">
        <f>IF($A94="","",IFERROR(ROUND((J94/'Costing'!$B$3),3),0))</f>
        <v/>
      </c>
      <c r="L94" s="16" t="str">
        <f>IF($A94="","",IFERROR((((F94*3)/C94)-1),0))</f>
        <v/>
      </c>
    </row>
    <row r="95" spans="1:12" x14ac:dyDescent="0.25">
      <c r="A95" s="11"/>
      <c r="C95" s="12"/>
      <c r="D95" s="13"/>
      <c r="E95" s="13"/>
      <c r="F95" s="14"/>
      <c r="I95" s="15" t="str">
        <f>IF($A95="","",ROUND(((C95*D95)+E95),2))</f>
        <v/>
      </c>
      <c r="J95" s="15" t="str">
        <f>IF($A95="","",IFERROR(ROUND((I95/F95),2),0))</f>
        <v/>
      </c>
      <c r="K95" s="15" t="str">
        <f>IF($A95="","",IFERROR(ROUND((J95/'Costing'!$B$3),3),0))</f>
        <v/>
      </c>
      <c r="L95" s="16" t="str">
        <f>IF($A95="","",IFERROR((((F95*3)/C95)-1),0))</f>
        <v/>
      </c>
    </row>
    <row r="96" spans="1:12" x14ac:dyDescent="0.25">
      <c r="A96" s="11"/>
      <c r="C96" s="12"/>
      <c r="D96" s="13"/>
      <c r="E96" s="13"/>
      <c r="F96" s="14"/>
      <c r="I96" s="15" t="str">
        <f>IF($A96="","",ROUND(((C96*D96)+E96),2))</f>
        <v/>
      </c>
      <c r="J96" s="15" t="str">
        <f>IF($A96="","",IFERROR(ROUND((I96/F96),2),0))</f>
        <v/>
      </c>
      <c r="K96" s="15" t="str">
        <f>IF($A96="","",IFERROR(ROUND((J96/'Costing'!$B$3),3),0))</f>
        <v/>
      </c>
      <c r="L96" s="16" t="str">
        <f>IF($A96="","",IFERROR((((F96*3)/C96)-1),0))</f>
        <v/>
      </c>
    </row>
    <row r="97" spans="1:12" x14ac:dyDescent="0.25">
      <c r="A97" s="11"/>
      <c r="C97" s="12"/>
      <c r="D97" s="13"/>
      <c r="E97" s="13"/>
      <c r="F97" s="14"/>
      <c r="I97" s="15" t="str">
        <f>IF($A97="","",ROUND(((C97*D97)+E97),2))</f>
        <v/>
      </c>
      <c r="J97" s="15" t="str">
        <f>IF($A97="","",IFERROR(ROUND((I97/F97),2),0))</f>
        <v/>
      </c>
      <c r="K97" s="15" t="str">
        <f>IF($A97="","",IFERROR(ROUND((J97/'Costing'!$B$3),3),0))</f>
        <v/>
      </c>
      <c r="L97" s="16" t="str">
        <f>IF($A97="","",IFERROR((((F97*3)/C97)-1),0))</f>
        <v/>
      </c>
    </row>
    <row r="98" spans="1:12" x14ac:dyDescent="0.25">
      <c r="A98" s="11"/>
      <c r="C98" s="12"/>
      <c r="D98" s="13"/>
      <c r="E98" s="13"/>
      <c r="F98" s="14"/>
      <c r="I98" s="15" t="str">
        <f>IF($A98="","",ROUND(((C98*D98)+E98),2))</f>
        <v/>
      </c>
      <c r="J98" s="15" t="str">
        <f>IF($A98="","",IFERROR(ROUND((I98/F98),2),0))</f>
        <v/>
      </c>
      <c r="K98" s="15" t="str">
        <f>IF($A98="","",IFERROR(ROUND((J98/'Costing'!$B$3),3),0))</f>
        <v/>
      </c>
      <c r="L98" s="16" t="str">
        <f>IF($A98="","",IFERROR((((F98*3)/C98)-1),0))</f>
        <v/>
      </c>
    </row>
    <row r="99" spans="1:12" x14ac:dyDescent="0.25">
      <c r="A99" s="11"/>
      <c r="C99" s="12"/>
      <c r="D99" s="13"/>
      <c r="E99" s="13"/>
      <c r="F99" s="14"/>
      <c r="I99" s="15" t="str">
        <f>IF($A99="","",ROUND(((C99*D99)+E99),2))</f>
        <v/>
      </c>
      <c r="J99" s="15" t="str">
        <f>IF($A99="","",IFERROR(ROUND((I99/F99),2),0))</f>
        <v/>
      </c>
      <c r="K99" s="15" t="str">
        <f>IF($A99="","",IFERROR(ROUND((J99/'Costing'!$B$3),3),0))</f>
        <v/>
      </c>
      <c r="L99" s="16" t="str">
        <f>IF($A99="","",IFERROR((((F99*3)/C99)-1),0))</f>
        <v/>
      </c>
    </row>
    <row r="100" spans="1:12" x14ac:dyDescent="0.25">
      <c r="A100" s="11"/>
      <c r="C100" s="12"/>
      <c r="D100" s="13"/>
      <c r="E100" s="13"/>
      <c r="F100" s="14"/>
      <c r="I100" s="15" t="str">
        <f>IF($A100="","",ROUND(((C100*D100)+E100),2))</f>
        <v/>
      </c>
      <c r="J100" s="15" t="str">
        <f>IF($A100="","",IFERROR(ROUND((I100/F100),2),0))</f>
        <v/>
      </c>
      <c r="K100" s="15" t="str">
        <f>IF($A100="","",IFERROR(ROUND((J100/'Costing'!$B$3),3),0))</f>
        <v/>
      </c>
      <c r="L100" s="16" t="str">
        <f>IF($A100="","",IFERROR((((F100*3)/C100)-1),0))</f>
        <v/>
      </c>
    </row>
    <row r="101" spans="1:12" x14ac:dyDescent="0.25">
      <c r="A101" s="11"/>
      <c r="C101" s="12"/>
      <c r="D101" s="13"/>
      <c r="E101" s="13"/>
      <c r="F101" s="14"/>
      <c r="I101" s="15" t="str">
        <f>IF($A101="","",ROUND(((C101*D101)+E101),2))</f>
        <v/>
      </c>
      <c r="J101" s="15" t="str">
        <f>IF($A101="","",IFERROR(ROUND((I101/F101),2),0))</f>
        <v/>
      </c>
      <c r="K101" s="15" t="str">
        <f>IF($A101="","",IFERROR(ROUND((J101/'Costing'!$B$3),3),0))</f>
        <v/>
      </c>
      <c r="L101" s="16" t="str">
        <f>IF($A101="","",IFERROR((((F101*3)/C101)-1),0))</f>
        <v/>
      </c>
    </row>
    <row r="102" spans="1:12" x14ac:dyDescent="0.25">
      <c r="A102" s="11"/>
      <c r="C102" s="12"/>
      <c r="D102" s="13"/>
      <c r="E102" s="13"/>
      <c r="F102" s="14"/>
      <c r="I102" s="15" t="str">
        <f>IF($A102="","",ROUND(((C102*D102)+E102),2))</f>
        <v/>
      </c>
      <c r="J102" s="15" t="str">
        <f>IF($A102="","",IFERROR(ROUND((I102/F102),2),0))</f>
        <v/>
      </c>
      <c r="K102" s="15" t="str">
        <f>IF($A102="","",IFERROR(ROUND((J102/'Costing'!$B$3),3),0))</f>
        <v/>
      </c>
      <c r="L102" s="16" t="str">
        <f>IF($A102="","",IFERROR((((F102*3)/C102)-1),0))</f>
        <v/>
      </c>
    </row>
    <row r="103" spans="1:12" x14ac:dyDescent="0.25">
      <c r="A103" s="11"/>
      <c r="C103" s="12"/>
      <c r="D103" s="13"/>
      <c r="E103" s="13"/>
      <c r="F103" s="14"/>
      <c r="I103" s="15" t="str">
        <f>IF($A103="","",ROUND(((C103*D103)+E103),2))</f>
        <v/>
      </c>
      <c r="J103" s="15" t="str">
        <f>IF($A103="","",IFERROR(ROUND((I103/F103),2),0))</f>
        <v/>
      </c>
      <c r="K103" s="15" t="str">
        <f>IF($A103="","",IFERROR(ROUND((J103/'Costing'!$B$3),3),0))</f>
        <v/>
      </c>
      <c r="L103" s="16" t="str">
        <f>IF($A103="","",IFERROR((((F103*3)/C103)-1),0))</f>
        <v/>
      </c>
    </row>
    <row r="104" spans="1:12" x14ac:dyDescent="0.25">
      <c r="A104" s="11"/>
      <c r="C104" s="12"/>
      <c r="D104" s="13"/>
      <c r="E104" s="13"/>
      <c r="F104" s="14"/>
      <c r="I104" s="15" t="str">
        <f>IF($A104="","",ROUND(((C104*D104)+E104),2))</f>
        <v/>
      </c>
      <c r="J104" s="15" t="str">
        <f>IF($A104="","",IFERROR(ROUND((I104/F104),2),0))</f>
        <v/>
      </c>
      <c r="K104" s="15" t="str">
        <f>IF($A104="","",IFERROR(ROUND((J104/'Costing'!$B$3),3),0))</f>
        <v/>
      </c>
      <c r="L104" s="16" t="str">
        <f>IF($A104="","",IFERROR((((F104*3)/C104)-1),0))</f>
        <v/>
      </c>
    </row>
    <row r="105" spans="1:12" x14ac:dyDescent="0.25">
      <c r="A105" s="11"/>
      <c r="C105" s="12"/>
      <c r="D105" s="13"/>
      <c r="E105" s="13"/>
      <c r="F105" s="14"/>
      <c r="I105" s="15" t="str">
        <f>IF($A105="","",ROUND(((C105*D105)+E105),2))</f>
        <v/>
      </c>
      <c r="J105" s="15" t="str">
        <f>IF($A105="","",IFERROR(ROUND((I105/F105),2),0))</f>
        <v/>
      </c>
      <c r="K105" s="15" t="str">
        <f>IF($A105="","",IFERROR(ROUND((J105/'Costing'!$B$3),3),0))</f>
        <v/>
      </c>
      <c r="L105" s="16" t="str">
        <f>IF($A105="","",IFERROR((((F105*3)/C105)-1),0))</f>
        <v/>
      </c>
    </row>
    <row r="106" spans="1:12" x14ac:dyDescent="0.25">
      <c r="A106" s="11"/>
      <c r="C106" s="12"/>
      <c r="D106" s="13"/>
      <c r="E106" s="13"/>
      <c r="F106" s="14"/>
      <c r="I106" s="15" t="str">
        <f>IF($A106="","",ROUND(((C106*D106)+E106),2))</f>
        <v/>
      </c>
      <c r="J106" s="15" t="str">
        <f>IF($A106="","",IFERROR(ROUND((I106/F106),2),0))</f>
        <v/>
      </c>
      <c r="K106" s="15" t="str">
        <f>IF($A106="","",IFERROR(ROUND((J106/'Costing'!$B$3),3),0))</f>
        <v/>
      </c>
      <c r="L106" s="16" t="str">
        <f>IF($A106="","",IFERROR((((F106*3)/C106)-1),0))</f>
        <v/>
      </c>
    </row>
    <row r="107" spans="1:12" x14ac:dyDescent="0.25">
      <c r="A107" s="11"/>
      <c r="C107" s="12"/>
      <c r="D107" s="13"/>
      <c r="E107" s="13"/>
      <c r="F107" s="14"/>
      <c r="I107" s="15" t="str">
        <f>IF($A107="","",ROUND(((C107*D107)+E107),2))</f>
        <v/>
      </c>
      <c r="J107" s="15" t="str">
        <f>IF($A107="","",IFERROR(ROUND((I107/F107),2),0))</f>
        <v/>
      </c>
      <c r="K107" s="15" t="str">
        <f>IF($A107="","",IFERROR(ROUND((J107/'Costing'!$B$3),3),0))</f>
        <v/>
      </c>
      <c r="L107" s="16" t="str">
        <f>IF($A107="","",IFERROR((((F107*3)/C107)-1),0))</f>
        <v/>
      </c>
    </row>
    <row r="108" spans="1:12" x14ac:dyDescent="0.25">
      <c r="A108" s="11"/>
      <c r="C108" s="12"/>
      <c r="D108" s="13"/>
      <c r="E108" s="13"/>
      <c r="F108" s="14"/>
      <c r="I108" s="15" t="str">
        <f>IF($A108="","",ROUND(((C108*D108)+E108),2))</f>
        <v/>
      </c>
      <c r="J108" s="15" t="str">
        <f>IF($A108="","",IFERROR(ROUND((I108/F108),2),0))</f>
        <v/>
      </c>
      <c r="K108" s="15" t="str">
        <f>IF($A108="","",IFERROR(ROUND((J108/'Costing'!$B$3),3),0))</f>
        <v/>
      </c>
      <c r="L108" s="16" t="str">
        <f>IF($A108="","",IFERROR((((F108*3)/C108)-1),0))</f>
        <v/>
      </c>
    </row>
    <row r="109" spans="1:12" x14ac:dyDescent="0.25">
      <c r="A109" s="11"/>
      <c r="C109" s="12"/>
      <c r="D109" s="13"/>
      <c r="E109" s="13"/>
      <c r="F109" s="14"/>
      <c r="I109" s="15" t="str">
        <f>IF($A109="","",ROUND(((C109*D109)+E109),2))</f>
        <v/>
      </c>
      <c r="J109" s="15" t="str">
        <f>IF($A109="","",IFERROR(ROUND((I109/F109),2),0))</f>
        <v/>
      </c>
      <c r="K109" s="15" t="str">
        <f>IF($A109="","",IFERROR(ROUND((J109/'Costing'!$B$3),3),0))</f>
        <v/>
      </c>
      <c r="L109" s="16" t="str">
        <f>IF($A109="","",IFERROR((((F109*3)/C109)-1),0))</f>
        <v/>
      </c>
    </row>
    <row r="110" spans="1:12" x14ac:dyDescent="0.25">
      <c r="A110" s="11"/>
      <c r="C110" s="12"/>
      <c r="D110" s="13"/>
      <c r="E110" s="13"/>
      <c r="F110" s="14"/>
      <c r="I110" s="15" t="str">
        <f>IF($A110="","",ROUND(((C110*D110)+E110),2))</f>
        <v/>
      </c>
      <c r="J110" s="15" t="str">
        <f>IF($A110="","",IFERROR(ROUND((I110/F110),2),0))</f>
        <v/>
      </c>
      <c r="K110" s="15" t="str">
        <f>IF($A110="","",IFERROR(ROUND((J110/'Costing'!$B$3),3),0))</f>
        <v/>
      </c>
      <c r="L110" s="16" t="str">
        <f>IF($A110="","",IFERROR((((F110*3)/C110)-1),0))</f>
        <v/>
      </c>
    </row>
    <row r="111" spans="1:12" x14ac:dyDescent="0.25">
      <c r="A111" s="11"/>
      <c r="C111" s="12"/>
      <c r="D111" s="13"/>
      <c r="E111" s="13"/>
      <c r="F111" s="14"/>
      <c r="I111" s="15" t="str">
        <f>IF($A111="","",ROUND(((C111*D111)+E111),2))</f>
        <v/>
      </c>
      <c r="J111" s="15" t="str">
        <f>IF($A111="","",IFERROR(ROUND((I111/F111),2),0))</f>
        <v/>
      </c>
      <c r="K111" s="15" t="str">
        <f>IF($A111="","",IFERROR(ROUND((J111/'Costing'!$B$3),3),0))</f>
        <v/>
      </c>
      <c r="L111" s="16" t="str">
        <f>IF($A111="","",IFERROR((((F111*3)/C111)-1),0))</f>
        <v/>
      </c>
    </row>
    <row r="112" spans="1:12" x14ac:dyDescent="0.25">
      <c r="A112" s="11"/>
      <c r="C112" s="12"/>
      <c r="D112" s="13"/>
      <c r="E112" s="13"/>
      <c r="F112" s="14"/>
      <c r="I112" s="15" t="str">
        <f>IF($A112="","",ROUND(((C112*D112)+E112),2))</f>
        <v/>
      </c>
      <c r="J112" s="15" t="str">
        <f>IF($A112="","",IFERROR(ROUND((I112/F112),2),0))</f>
        <v/>
      </c>
      <c r="K112" s="15" t="str">
        <f>IF($A112="","",IFERROR(ROUND((J112/'Costing'!$B$3),3),0))</f>
        <v/>
      </c>
      <c r="L112" s="16" t="str">
        <f>IF($A112="","",IFERROR((((F112*3)/C112)-1),0))</f>
        <v/>
      </c>
    </row>
    <row r="113" spans="1:12" x14ac:dyDescent="0.25">
      <c r="A113" s="11"/>
      <c r="C113" s="12"/>
      <c r="D113" s="13"/>
      <c r="E113" s="13"/>
      <c r="F113" s="14"/>
      <c r="I113" s="15" t="str">
        <f>IF($A113="","",ROUND(((C113*D113)+E113),2))</f>
        <v/>
      </c>
      <c r="J113" s="15" t="str">
        <f>IF($A113="","",IFERROR(ROUND((I113/F113),2),0))</f>
        <v/>
      </c>
      <c r="K113" s="15" t="str">
        <f>IF($A113="","",IFERROR(ROUND((J113/'Costing'!$B$3),3),0))</f>
        <v/>
      </c>
      <c r="L113" s="16" t="str">
        <f>IF($A113="","",IFERROR((((F113*3)/C113)-1),0))</f>
        <v/>
      </c>
    </row>
    <row r="114" spans="1:12" x14ac:dyDescent="0.25">
      <c r="A114" s="11"/>
      <c r="C114" s="12"/>
      <c r="D114" s="13"/>
      <c r="E114" s="13"/>
      <c r="F114" s="14"/>
      <c r="I114" s="15" t="str">
        <f>IF($A114="","",ROUND(((C114*D114)+E114),2))</f>
        <v/>
      </c>
      <c r="J114" s="15" t="str">
        <f>IF($A114="","",IFERROR(ROUND((I114/F114),2),0))</f>
        <v/>
      </c>
      <c r="K114" s="15" t="str">
        <f>IF($A114="","",IFERROR(ROUND((J114/'Costing'!$B$3),3),0))</f>
        <v/>
      </c>
      <c r="L114" s="16" t="str">
        <f>IF($A114="","",IFERROR((((F114*3)/C114)-1),0))</f>
        <v/>
      </c>
    </row>
    <row r="115" spans="1:12" x14ac:dyDescent="0.25">
      <c r="A115" s="11"/>
      <c r="C115" s="12"/>
      <c r="D115" s="13"/>
      <c r="E115" s="13"/>
      <c r="F115" s="14"/>
      <c r="I115" s="15" t="str">
        <f>IF($A115="","",ROUND(((C115*D115)+E115),2))</f>
        <v/>
      </c>
      <c r="J115" s="15" t="str">
        <f>IF($A115="","",IFERROR(ROUND((I115/F115),2),0))</f>
        <v/>
      </c>
      <c r="K115" s="15" t="str">
        <f>IF($A115="","",IFERROR(ROUND((J115/'Costing'!$B$3),3),0))</f>
        <v/>
      </c>
      <c r="L115" s="16" t="str">
        <f>IF($A115="","",IFERROR((((F115*3)/C115)-1),0))</f>
        <v/>
      </c>
    </row>
    <row r="116" spans="1:12" x14ac:dyDescent="0.25">
      <c r="A116" s="11"/>
      <c r="C116" s="12"/>
      <c r="D116" s="13"/>
      <c r="E116" s="13"/>
      <c r="F116" s="14"/>
      <c r="I116" s="15" t="str">
        <f>IF($A116="","",ROUND(((C116*D116)+E116),2))</f>
        <v/>
      </c>
      <c r="J116" s="15" t="str">
        <f>IF($A116="","",IFERROR(ROUND((I116/F116),2),0))</f>
        <v/>
      </c>
      <c r="K116" s="15" t="str">
        <f>IF($A116="","",IFERROR(ROUND((J116/'Costing'!$B$3),3),0))</f>
        <v/>
      </c>
      <c r="L116" s="16" t="str">
        <f>IF($A116="","",IFERROR((((F116*3)/C116)-1),0))</f>
        <v/>
      </c>
    </row>
    <row r="117" spans="1:12" x14ac:dyDescent="0.25">
      <c r="A117" s="11"/>
      <c r="C117" s="12"/>
      <c r="D117" s="13"/>
      <c r="E117" s="13"/>
      <c r="F117" s="14"/>
      <c r="I117" s="15" t="str">
        <f>IF($A117="","",ROUND(((C117*D117)+E117),2))</f>
        <v/>
      </c>
      <c r="J117" s="15" t="str">
        <f>IF($A117="","",IFERROR(ROUND((I117/F117),2),0))</f>
        <v/>
      </c>
      <c r="K117" s="15" t="str">
        <f>IF($A117="","",IFERROR(ROUND((J117/'Costing'!$B$3),3),0))</f>
        <v/>
      </c>
      <c r="L117" s="16" t="str">
        <f>IF($A117="","",IFERROR((((F117*3)/C117)-1),0))</f>
        <v/>
      </c>
    </row>
    <row r="118" spans="1:12" x14ac:dyDescent="0.25">
      <c r="A118" s="11"/>
      <c r="C118" s="12"/>
      <c r="D118" s="13"/>
      <c r="E118" s="13"/>
      <c r="F118" s="14"/>
      <c r="I118" s="15" t="str">
        <f>IF($A118="","",ROUND(((C118*D118)+E118),2))</f>
        <v/>
      </c>
      <c r="J118" s="15" t="str">
        <f>IF($A118="","",IFERROR(ROUND((I118/F118),2),0))</f>
        <v/>
      </c>
      <c r="K118" s="15" t="str">
        <f>IF($A118="","",IFERROR(ROUND((J118/'Costing'!$B$3),3),0))</f>
        <v/>
      </c>
      <c r="L118" s="16" t="str">
        <f>IF($A118="","",IFERROR((((F118*3)/C118)-1),0))</f>
        <v/>
      </c>
    </row>
    <row r="119" spans="1:12" x14ac:dyDescent="0.25">
      <c r="A119" s="11"/>
      <c r="C119" s="12"/>
      <c r="D119" s="13"/>
      <c r="E119" s="13"/>
      <c r="F119" s="14"/>
      <c r="I119" s="15" t="str">
        <f>IF($A119="","",ROUND(((C119*D119)+E119),2))</f>
        <v/>
      </c>
      <c r="J119" s="15" t="str">
        <f>IF($A119="","",IFERROR(ROUND((I119/F119),2),0))</f>
        <v/>
      </c>
      <c r="K119" s="15" t="str">
        <f>IF($A119="","",IFERROR(ROUND((J119/'Costing'!$B$3),3),0))</f>
        <v/>
      </c>
      <c r="L119" s="16" t="str">
        <f>IF($A119="","",IFERROR((((F119*3)/C119)-1),0))</f>
        <v/>
      </c>
    </row>
    <row r="120" spans="1:12" x14ac:dyDescent="0.25">
      <c r="A120" s="11"/>
      <c r="C120" s="12"/>
      <c r="D120" s="13"/>
      <c r="E120" s="13"/>
      <c r="F120" s="14"/>
      <c r="I120" s="15" t="str">
        <f>IF($A120="","",ROUND(((C120*D120)+E120),2))</f>
        <v/>
      </c>
      <c r="J120" s="15" t="str">
        <f>IF($A120="","",IFERROR(ROUND((I120/F120),2),0))</f>
        <v/>
      </c>
      <c r="K120" s="15" t="str">
        <f>IF($A120="","",IFERROR(ROUND((J120/'Costing'!$B$3),3),0))</f>
        <v/>
      </c>
      <c r="L120" s="16" t="str">
        <f>IF($A120="","",IFERROR((((F120*3)/C120)-1),0))</f>
        <v/>
      </c>
    </row>
    <row r="121" spans="1:12" x14ac:dyDescent="0.25">
      <c r="A121" s="11"/>
      <c r="C121" s="12"/>
      <c r="D121" s="13"/>
      <c r="E121" s="13"/>
      <c r="F121" s="14"/>
      <c r="I121" s="15" t="str">
        <f>IF($A121="","",ROUND(((C121*D121)+E121),2))</f>
        <v/>
      </c>
      <c r="J121" s="15" t="str">
        <f>IF($A121="","",IFERROR(ROUND((I121/F121),2),0))</f>
        <v/>
      </c>
      <c r="K121" s="15" t="str">
        <f>IF($A121="","",IFERROR(ROUND((J121/'Costing'!$B$3),3),0))</f>
        <v/>
      </c>
      <c r="L121" s="16" t="str">
        <f>IF($A121="","",IFERROR((((F121*3)/C121)-1),0))</f>
        <v/>
      </c>
    </row>
    <row r="122" spans="1:12" x14ac:dyDescent="0.25">
      <c r="A122" s="11"/>
      <c r="C122" s="12"/>
      <c r="D122" s="13"/>
      <c r="E122" s="13"/>
      <c r="F122" s="14"/>
      <c r="I122" s="15" t="str">
        <f>IF($A122="","",ROUND(((C122*D122)+E122),2))</f>
        <v/>
      </c>
      <c r="J122" s="15" t="str">
        <f>IF($A122="","",IFERROR(ROUND((I122/F122),2),0))</f>
        <v/>
      </c>
      <c r="K122" s="15" t="str">
        <f>IF($A122="","",IFERROR(ROUND((J122/'Costing'!$B$3),3),0))</f>
        <v/>
      </c>
      <c r="L122" s="16" t="str">
        <f>IF($A122="","",IFERROR((((F122*3)/C122)-1),0))</f>
        <v/>
      </c>
    </row>
    <row r="123" spans="1:12" x14ac:dyDescent="0.25">
      <c r="A123" s="11"/>
      <c r="C123" s="12"/>
      <c r="D123" s="13"/>
      <c r="E123" s="13"/>
      <c r="F123" s="14"/>
      <c r="I123" s="15" t="str">
        <f>IF($A123="","",ROUND(((C123*D123)+E123),2))</f>
        <v/>
      </c>
      <c r="J123" s="15" t="str">
        <f>IF($A123="","",IFERROR(ROUND((I123/F123),2),0))</f>
        <v/>
      </c>
      <c r="K123" s="15" t="str">
        <f>IF($A123="","",IFERROR(ROUND((J123/'Costing'!$B$3),3),0))</f>
        <v/>
      </c>
      <c r="L123" s="16" t="str">
        <f>IF($A123="","",IFERROR((((F123*3)/C123)-1),0))</f>
        <v/>
      </c>
    </row>
    <row r="124" spans="1:12" x14ac:dyDescent="0.25">
      <c r="A124" s="11"/>
      <c r="C124" s="12"/>
      <c r="D124" s="13"/>
      <c r="E124" s="13"/>
      <c r="F124" s="14"/>
      <c r="I124" s="15" t="str">
        <f>IF($A124="","",ROUND(((C124*D124)+E124),2))</f>
        <v/>
      </c>
      <c r="J124" s="15" t="str">
        <f>IF($A124="","",IFERROR(ROUND((I124/F124),2),0))</f>
        <v/>
      </c>
      <c r="K124" s="15" t="str">
        <f>IF($A124="","",IFERROR(ROUND((J124/'Costing'!$B$3),3),0))</f>
        <v/>
      </c>
      <c r="L124" s="16" t="str">
        <f>IF($A124="","",IFERROR((((F124*3)/C124)-1),0))</f>
        <v/>
      </c>
    </row>
    <row r="125" spans="1:12" x14ac:dyDescent="0.25">
      <c r="A125" s="11"/>
      <c r="C125" s="12"/>
      <c r="D125" s="13"/>
      <c r="E125" s="13"/>
      <c r="F125" s="14"/>
      <c r="I125" s="15" t="str">
        <f>IF($A125="","",ROUND(((C125*D125)+E125),2))</f>
        <v/>
      </c>
      <c r="J125" s="15" t="str">
        <f>IF($A125="","",IFERROR(ROUND((I125/F125),2),0))</f>
        <v/>
      </c>
      <c r="K125" s="15" t="str">
        <f>IF($A125="","",IFERROR(ROUND((J125/'Costing'!$B$3),3),0))</f>
        <v/>
      </c>
      <c r="L125" s="16" t="str">
        <f>IF($A125="","",IFERROR((((F125*3)/C125)-1),0))</f>
        <v/>
      </c>
    </row>
    <row r="126" spans="1:12" x14ac:dyDescent="0.25">
      <c r="A126" s="11"/>
      <c r="C126" s="12"/>
      <c r="D126" s="13"/>
      <c r="E126" s="13"/>
      <c r="F126" s="14"/>
      <c r="I126" s="15" t="str">
        <f>IF($A126="","",ROUND(((C126*D126)+E126),2))</f>
        <v/>
      </c>
      <c r="J126" s="15" t="str">
        <f>IF($A126="","",IFERROR(ROUND((I126/F126),2),0))</f>
        <v/>
      </c>
      <c r="K126" s="15" t="str">
        <f>IF($A126="","",IFERROR(ROUND((J126/'Costing'!$B$3),3),0))</f>
        <v/>
      </c>
      <c r="L126" s="16" t="str">
        <f>IF($A126="","",IFERROR((((F126*3)/C126)-1),0))</f>
        <v/>
      </c>
    </row>
    <row r="127" spans="1:12" x14ac:dyDescent="0.25">
      <c r="A127" s="11"/>
      <c r="C127" s="12"/>
      <c r="D127" s="13"/>
      <c r="E127" s="13"/>
      <c r="F127" s="14"/>
      <c r="I127" s="15" t="str">
        <f>IF($A127="","",ROUND(((C127*D127)+E127),2))</f>
        <v/>
      </c>
      <c r="J127" s="15" t="str">
        <f>IF($A127="","",IFERROR(ROUND((I127/F127),2),0))</f>
        <v/>
      </c>
      <c r="K127" s="15" t="str">
        <f>IF($A127="","",IFERROR(ROUND((J127/'Costing'!$B$3),3),0))</f>
        <v/>
      </c>
      <c r="L127" s="16" t="str">
        <f>IF($A127="","",IFERROR((((F127*3)/C127)-1),0))</f>
        <v/>
      </c>
    </row>
    <row r="128" spans="1:12" x14ac:dyDescent="0.25">
      <c r="A128" s="11"/>
      <c r="C128" s="12"/>
      <c r="D128" s="13"/>
      <c r="E128" s="13"/>
      <c r="F128" s="14"/>
      <c r="I128" s="15" t="str">
        <f>IF($A128="","",ROUND(((C128*D128)+E128),2))</f>
        <v/>
      </c>
      <c r="J128" s="15" t="str">
        <f>IF($A128="","",IFERROR(ROUND((I128/F128),2),0))</f>
        <v/>
      </c>
      <c r="K128" s="15" t="str">
        <f>IF($A128="","",IFERROR(ROUND((J128/'Costing'!$B$3),3),0))</f>
        <v/>
      </c>
      <c r="L128" s="16" t="str">
        <f>IF($A128="","",IFERROR((((F128*3)/C128)-1),0))</f>
        <v/>
      </c>
    </row>
    <row r="129" spans="1:12" x14ac:dyDescent="0.25">
      <c r="A129" s="11"/>
      <c r="C129" s="12"/>
      <c r="D129" s="13"/>
      <c r="E129" s="13"/>
      <c r="F129" s="14"/>
      <c r="I129" s="15" t="str">
        <f>IF($A129="","",ROUND(((C129*D129)+E129),2))</f>
        <v/>
      </c>
      <c r="J129" s="15" t="str">
        <f>IF($A129="","",IFERROR(ROUND((I129/F129),2),0))</f>
        <v/>
      </c>
      <c r="K129" s="15" t="str">
        <f>IF($A129="","",IFERROR(ROUND((J129/'Costing'!$B$3),3),0))</f>
        <v/>
      </c>
      <c r="L129" s="16" t="str">
        <f>IF($A129="","",IFERROR((((F129*3)/C129)-1),0))</f>
        <v/>
      </c>
    </row>
    <row r="130" spans="1:12" x14ac:dyDescent="0.25">
      <c r="A130" s="11"/>
      <c r="C130" s="12"/>
      <c r="D130" s="13"/>
      <c r="E130" s="13"/>
      <c r="F130" s="14"/>
      <c r="I130" s="15" t="str">
        <f>IF($A130="","",ROUND(((C130*D130)+E130),2))</f>
        <v/>
      </c>
      <c r="J130" s="15" t="str">
        <f>IF($A130="","",IFERROR(ROUND((I130/F130),2),0))</f>
        <v/>
      </c>
      <c r="K130" s="15" t="str">
        <f>IF($A130="","",IFERROR(ROUND((J130/'Costing'!$B$3),3),0))</f>
        <v/>
      </c>
      <c r="L130" s="16" t="str">
        <f>IF($A130="","",IFERROR((((F130*3)/C130)-1),0))</f>
        <v/>
      </c>
    </row>
    <row r="131" spans="1:12" x14ac:dyDescent="0.25">
      <c r="A131" s="11"/>
      <c r="C131" s="12"/>
      <c r="D131" s="13"/>
      <c r="E131" s="13"/>
      <c r="F131" s="14"/>
      <c r="I131" s="15" t="str">
        <f>IF($A131="","",ROUND(((C131*D131)+E131),2))</f>
        <v/>
      </c>
      <c r="J131" s="15" t="str">
        <f>IF($A131="","",IFERROR(ROUND((I131/F131),2),0))</f>
        <v/>
      </c>
      <c r="K131" s="15" t="str">
        <f>IF($A131="","",IFERROR(ROUND((J131/'Costing'!$B$3),3),0))</f>
        <v/>
      </c>
      <c r="L131" s="16" t="str">
        <f>IF($A131="","",IFERROR((((F131*3)/C131)-1),0))</f>
        <v/>
      </c>
    </row>
    <row r="132" spans="1:12" x14ac:dyDescent="0.25">
      <c r="A132" s="11"/>
      <c r="C132" s="12"/>
      <c r="D132" s="13"/>
      <c r="E132" s="13"/>
      <c r="F132" s="14"/>
      <c r="I132" s="15" t="str">
        <f>IF($A132="","",ROUND(((C132*D132)+E132),2))</f>
        <v/>
      </c>
      <c r="J132" s="15" t="str">
        <f>IF($A132="","",IFERROR(ROUND((I132/F132),2),0))</f>
        <v/>
      </c>
      <c r="K132" s="15" t="str">
        <f>IF($A132="","",IFERROR(ROUND((J132/'Costing'!$B$3),3),0))</f>
        <v/>
      </c>
      <c r="L132" s="16" t="str">
        <f>IF($A132="","",IFERROR((((F132*3)/C132)-1),0))</f>
        <v/>
      </c>
    </row>
    <row r="133" spans="1:12" x14ac:dyDescent="0.25">
      <c r="A133" s="11"/>
      <c r="C133" s="12"/>
      <c r="D133" s="13"/>
      <c r="E133" s="13"/>
      <c r="F133" s="14"/>
      <c r="I133" s="15" t="str">
        <f>IF($A133="","",ROUND(((C133*D133)+E133),2))</f>
        <v/>
      </c>
      <c r="J133" s="15" t="str">
        <f>IF($A133="","",IFERROR(ROUND((I133/F133),2),0))</f>
        <v/>
      </c>
      <c r="K133" s="15" t="str">
        <f>IF($A133="","",IFERROR(ROUND((J133/'Costing'!$B$3),3),0))</f>
        <v/>
      </c>
      <c r="L133" s="16" t="str">
        <f>IF($A133="","",IFERROR((((F133*3)/C133)-1),0))</f>
        <v/>
      </c>
    </row>
    <row r="134" spans="1:12" x14ac:dyDescent="0.25">
      <c r="A134" s="11"/>
      <c r="C134" s="12"/>
      <c r="D134" s="13"/>
      <c r="E134" s="13"/>
      <c r="F134" s="14"/>
      <c r="I134" s="15" t="str">
        <f>IF($A134="","",ROUND(((C134*D134)+E134),2))</f>
        <v/>
      </c>
      <c r="J134" s="15" t="str">
        <f>IF($A134="","",IFERROR(ROUND((I134/F134),2),0))</f>
        <v/>
      </c>
      <c r="K134" s="15" t="str">
        <f>IF($A134="","",IFERROR(ROUND((J134/'Costing'!$B$3),3),0))</f>
        <v/>
      </c>
      <c r="L134" s="16" t="str">
        <f>IF($A134="","",IFERROR((((F134*3)/C134)-1),0))</f>
        <v/>
      </c>
    </row>
    <row r="135" spans="1:12" x14ac:dyDescent="0.25">
      <c r="A135" s="11"/>
      <c r="C135" s="12"/>
      <c r="D135" s="13"/>
      <c r="E135" s="13"/>
      <c r="F135" s="14"/>
      <c r="I135" s="15" t="str">
        <f>IF($A135="","",ROUND(((C135*D135)+E135),2))</f>
        <v/>
      </c>
      <c r="J135" s="15" t="str">
        <f>IF($A135="","",IFERROR(ROUND((I135/F135),2),0))</f>
        <v/>
      </c>
      <c r="K135" s="15" t="str">
        <f>IF($A135="","",IFERROR(ROUND((J135/'Costing'!$B$3),3),0))</f>
        <v/>
      </c>
      <c r="L135" s="16" t="str">
        <f>IF($A135="","",IFERROR((((F135*3)/C135)-1),0))</f>
        <v/>
      </c>
    </row>
    <row r="136" spans="1:12" x14ac:dyDescent="0.25">
      <c r="A136" s="11"/>
      <c r="C136" s="12"/>
      <c r="D136" s="13"/>
      <c r="E136" s="13"/>
      <c r="F136" s="14"/>
      <c r="I136" s="15" t="str">
        <f>IF($A136="","",ROUND(((C136*D136)+E136),2))</f>
        <v/>
      </c>
      <c r="J136" s="15" t="str">
        <f>IF($A136="","",IFERROR(ROUND((I136/F136),2),0))</f>
        <v/>
      </c>
      <c r="K136" s="15" t="str">
        <f>IF($A136="","",IFERROR(ROUND((J136/'Costing'!$B$3),3),0))</f>
        <v/>
      </c>
      <c r="L136" s="16" t="str">
        <f>IF($A136="","",IFERROR((((F136*3)/C136)-1),0))</f>
        <v/>
      </c>
    </row>
    <row r="137" spans="1:12" x14ac:dyDescent="0.25">
      <c r="A137" s="11"/>
      <c r="C137" s="12"/>
      <c r="D137" s="13"/>
      <c r="E137" s="13"/>
      <c r="F137" s="14"/>
      <c r="I137" s="15" t="str">
        <f>IF($A137="","",ROUND(((C137*D137)+E137),2))</f>
        <v/>
      </c>
      <c r="J137" s="15" t="str">
        <f>IF($A137="","",IFERROR(ROUND((I137/F137),2),0))</f>
        <v/>
      </c>
      <c r="K137" s="15" t="str">
        <f>IF($A137="","",IFERROR(ROUND((J137/'Costing'!$B$3),3),0))</f>
        <v/>
      </c>
      <c r="L137" s="16" t="str">
        <f>IF($A137="","",IFERROR((((F137*3)/C137)-1),0))</f>
        <v/>
      </c>
    </row>
    <row r="138" spans="1:12" x14ac:dyDescent="0.25">
      <c r="A138" s="11"/>
      <c r="C138" s="12"/>
      <c r="D138" s="13"/>
      <c r="E138" s="13"/>
      <c r="F138" s="14"/>
      <c r="I138" s="15" t="str">
        <f>IF($A138="","",ROUND(((C138*D138)+E138),2))</f>
        <v/>
      </c>
      <c r="J138" s="15" t="str">
        <f>IF($A138="","",IFERROR(ROUND((I138/F138),2),0))</f>
        <v/>
      </c>
      <c r="K138" s="15" t="str">
        <f>IF($A138="","",IFERROR(ROUND((J138/'Costing'!$B$3),3),0))</f>
        <v/>
      </c>
      <c r="L138" s="16" t="str">
        <f>IF($A138="","",IFERROR((((F138*3)/C138)-1),0))</f>
        <v/>
      </c>
    </row>
    <row r="139" spans="1:12" x14ac:dyDescent="0.25">
      <c r="A139" s="11"/>
      <c r="C139" s="12"/>
      <c r="D139" s="13"/>
      <c r="E139" s="13"/>
      <c r="F139" s="14"/>
      <c r="I139" s="15" t="str">
        <f>IF($A139="","",ROUND(((C139*D139)+E139),2))</f>
        <v/>
      </c>
      <c r="J139" s="15" t="str">
        <f>IF($A139="","",IFERROR(ROUND((I139/F139),2),0))</f>
        <v/>
      </c>
      <c r="K139" s="15" t="str">
        <f>IF($A139="","",IFERROR(ROUND((J139/'Costing'!$B$3),3),0))</f>
        <v/>
      </c>
      <c r="L139" s="16" t="str">
        <f>IF($A139="","",IFERROR((((F139*3)/C139)-1),0))</f>
        <v/>
      </c>
    </row>
    <row r="140" spans="1:12" x14ac:dyDescent="0.25">
      <c r="A140" s="11"/>
      <c r="C140" s="12"/>
      <c r="D140" s="13"/>
      <c r="E140" s="13"/>
      <c r="F140" s="14"/>
      <c r="I140" s="15" t="str">
        <f>IF($A140="","",ROUND(((C140*D140)+E140),2))</f>
        <v/>
      </c>
      <c r="J140" s="15" t="str">
        <f>IF($A140="","",IFERROR(ROUND((I140/F140),2),0))</f>
        <v/>
      </c>
      <c r="K140" s="15" t="str">
        <f>IF($A140="","",IFERROR(ROUND((J140/'Costing'!$B$3),3),0))</f>
        <v/>
      </c>
      <c r="L140" s="16" t="str">
        <f>IF($A140="","",IFERROR((((F140*3)/C140)-1),0))</f>
        <v/>
      </c>
    </row>
    <row r="141" spans="1:12" x14ac:dyDescent="0.25">
      <c r="A141" s="11"/>
      <c r="C141" s="12"/>
      <c r="D141" s="13"/>
      <c r="E141" s="13"/>
      <c r="F141" s="14"/>
      <c r="I141" s="15" t="str">
        <f>IF($A141="","",ROUND(((C141*D141)+E141),2))</f>
        <v/>
      </c>
      <c r="J141" s="15" t="str">
        <f>IF($A141="","",IFERROR(ROUND((I141/F141),2),0))</f>
        <v/>
      </c>
      <c r="K141" s="15" t="str">
        <f>IF($A141="","",IFERROR(ROUND((J141/'Costing'!$B$3),3),0))</f>
        <v/>
      </c>
      <c r="L141" s="16" t="str">
        <f>IF($A141="","",IFERROR((((F141*3)/C141)-1),0))</f>
        <v/>
      </c>
    </row>
    <row r="142" spans="1:12" x14ac:dyDescent="0.25">
      <c r="A142" s="11"/>
      <c r="C142" s="12"/>
      <c r="D142" s="13"/>
      <c r="E142" s="13"/>
      <c r="F142" s="14"/>
      <c r="I142" s="15" t="str">
        <f>IF($A142="","",ROUND(((C142*D142)+E142),2))</f>
        <v/>
      </c>
      <c r="J142" s="15" t="str">
        <f>IF($A142="","",IFERROR(ROUND((I142/F142),2),0))</f>
        <v/>
      </c>
      <c r="K142" s="15" t="str">
        <f>IF($A142="","",IFERROR(ROUND((J142/'Costing'!$B$3),3),0))</f>
        <v/>
      </c>
      <c r="L142" s="16" t="str">
        <f>IF($A142="","",IFERROR((((F142*3)/C142)-1),0))</f>
        <v/>
      </c>
    </row>
    <row r="143" spans="1:12" x14ac:dyDescent="0.25">
      <c r="A143" s="11"/>
      <c r="C143" s="12"/>
      <c r="D143" s="13"/>
      <c r="E143" s="13"/>
      <c r="F143" s="14"/>
      <c r="I143" s="15" t="str">
        <f>IF($A143="","",ROUND(((C143*D143)+E143),2))</f>
        <v/>
      </c>
      <c r="J143" s="15" t="str">
        <f>IF($A143="","",IFERROR(ROUND((I143/F143),2),0))</f>
        <v/>
      </c>
      <c r="K143" s="15" t="str">
        <f>IF($A143="","",IFERROR(ROUND((J143/'Costing'!$B$3),3),0))</f>
        <v/>
      </c>
      <c r="L143" s="16" t="str">
        <f>IF($A143="","",IFERROR((((F143*3)/C143)-1),0))</f>
        <v/>
      </c>
    </row>
    <row r="144" spans="1:12" x14ac:dyDescent="0.25">
      <c r="A144" s="11"/>
      <c r="C144" s="12"/>
      <c r="D144" s="13"/>
      <c r="E144" s="13"/>
      <c r="F144" s="14"/>
      <c r="I144" s="15" t="str">
        <f>IF($A144="","",ROUND(((C144*D144)+E144),2))</f>
        <v/>
      </c>
      <c r="J144" s="15" t="str">
        <f>IF($A144="","",IFERROR(ROUND((I144/F144),2),0))</f>
        <v/>
      </c>
      <c r="K144" s="15" t="str">
        <f>IF($A144="","",IFERROR(ROUND((J144/'Costing'!$B$3),3),0))</f>
        <v/>
      </c>
      <c r="L144" s="16" t="str">
        <f>IF($A144="","",IFERROR((((F144*3)/C144)-1),0))</f>
        <v/>
      </c>
    </row>
    <row r="145" spans="1:12" x14ac:dyDescent="0.25">
      <c r="A145" s="11"/>
      <c r="C145" s="12"/>
      <c r="D145" s="13"/>
      <c r="E145" s="13"/>
      <c r="F145" s="14"/>
      <c r="I145" s="15" t="str">
        <f>IF($A145="","",ROUND(((C145*D145)+E145),2))</f>
        <v/>
      </c>
      <c r="J145" s="15" t="str">
        <f>IF($A145="","",IFERROR(ROUND((I145/F145),2),0))</f>
        <v/>
      </c>
      <c r="K145" s="15" t="str">
        <f>IF($A145="","",IFERROR(ROUND((J145/'Costing'!$B$3),3),0))</f>
        <v/>
      </c>
      <c r="L145" s="16" t="str">
        <f>IF($A145="","",IFERROR((((F145*3)/C145)-1),0))</f>
        <v/>
      </c>
    </row>
    <row r="146" spans="1:12" x14ac:dyDescent="0.25">
      <c r="A146" s="11"/>
      <c r="C146" s="12"/>
      <c r="D146" s="13"/>
      <c r="E146" s="13"/>
      <c r="F146" s="14"/>
      <c r="I146" s="15" t="str">
        <f>IF($A146="","",ROUND(((C146*D146)+E146),2))</f>
        <v/>
      </c>
      <c r="J146" s="15" t="str">
        <f>IF($A146="","",IFERROR(ROUND((I146/F146),2),0))</f>
        <v/>
      </c>
      <c r="K146" s="15" t="str">
        <f>IF($A146="","",IFERROR(ROUND((J146/'Costing'!$B$3),3),0))</f>
        <v/>
      </c>
      <c r="L146" s="16" t="str">
        <f>IF($A146="","",IFERROR((((F146*3)/C146)-1),0))</f>
        <v/>
      </c>
    </row>
    <row r="147" spans="1:12" x14ac:dyDescent="0.25">
      <c r="A147" s="11"/>
      <c r="C147" s="12"/>
      <c r="D147" s="13"/>
      <c r="E147" s="13"/>
      <c r="F147" s="14"/>
      <c r="I147" s="15" t="str">
        <f>IF($A147="","",ROUND(((C147*D147)+E147),2))</f>
        <v/>
      </c>
      <c r="J147" s="15" t="str">
        <f>IF($A147="","",IFERROR(ROUND((I147/F147),2),0))</f>
        <v/>
      </c>
      <c r="K147" s="15" t="str">
        <f>IF($A147="","",IFERROR(ROUND((J147/'Costing'!$B$3),3),0))</f>
        <v/>
      </c>
      <c r="L147" s="16" t="str">
        <f>IF($A147="","",IFERROR((((F147*3)/C147)-1),0))</f>
        <v/>
      </c>
    </row>
    <row r="148" spans="1:12" x14ac:dyDescent="0.25">
      <c r="A148" s="11"/>
      <c r="C148" s="12"/>
      <c r="D148" s="13"/>
      <c r="E148" s="13"/>
      <c r="F148" s="14"/>
      <c r="I148" s="15" t="str">
        <f>IF($A148="","",ROUND(((C148*D148)+E148),2))</f>
        <v/>
      </c>
      <c r="J148" s="15" t="str">
        <f>IF($A148="","",IFERROR(ROUND((I148/F148),2),0))</f>
        <v/>
      </c>
      <c r="K148" s="15" t="str">
        <f>IF($A148="","",IFERROR(ROUND((J148/'Costing'!$B$3),3),0))</f>
        <v/>
      </c>
      <c r="L148" s="16" t="str">
        <f>IF($A148="","",IFERROR((((F148*3)/C148)-1),0))</f>
        <v/>
      </c>
    </row>
    <row r="149" spans="1:12" x14ac:dyDescent="0.25">
      <c r="A149" s="11"/>
      <c r="C149" s="12"/>
      <c r="D149" s="13"/>
      <c r="E149" s="13"/>
      <c r="F149" s="14"/>
      <c r="I149" s="15" t="str">
        <f>IF($A149="","",ROUND(((C149*D149)+E149),2))</f>
        <v/>
      </c>
      <c r="J149" s="15" t="str">
        <f>IF($A149="","",IFERROR(ROUND((I149/F149),2),0))</f>
        <v/>
      </c>
      <c r="K149" s="15" t="str">
        <f>IF($A149="","",IFERROR(ROUND((J149/'Costing'!$B$3),3),0))</f>
        <v/>
      </c>
      <c r="L149" s="16" t="str">
        <f>IF($A149="","",IFERROR((((F149*3)/C149)-1),0))</f>
        <v/>
      </c>
    </row>
    <row r="150" spans="1:12" x14ac:dyDescent="0.25">
      <c r="A150" s="11"/>
      <c r="C150" s="12"/>
      <c r="D150" s="13"/>
      <c r="E150" s="13"/>
      <c r="F150" s="14"/>
      <c r="I150" s="15" t="str">
        <f>IF($A150="","",ROUND(((C150*D150)+E150),2))</f>
        <v/>
      </c>
      <c r="J150" s="15" t="str">
        <f>IF($A150="","",IFERROR(ROUND((I150/F150),2),0))</f>
        <v/>
      </c>
      <c r="K150" s="15" t="str">
        <f>IF($A150="","",IFERROR(ROUND((J150/'Costing'!$B$3),3),0))</f>
        <v/>
      </c>
      <c r="L150" s="16" t="str">
        <f>IF($A150="","",IFERROR((((F150*3)/C150)-1),0))</f>
        <v/>
      </c>
    </row>
    <row r="151" spans="1:12" x14ac:dyDescent="0.25">
      <c r="A151" s="11"/>
      <c r="C151" s="12"/>
      <c r="D151" s="13"/>
      <c r="E151" s="13"/>
      <c r="F151" s="14"/>
      <c r="I151" s="15" t="str">
        <f>IF($A151="","",ROUND(((C151*D151)+E151),2))</f>
        <v/>
      </c>
      <c r="J151" s="15" t="str">
        <f>IF($A151="","",IFERROR(ROUND((I151/F151),2),0))</f>
        <v/>
      </c>
      <c r="K151" s="15" t="str">
        <f>IF($A151="","",IFERROR(ROUND((J151/'Costing'!$B$3),3),0))</f>
        <v/>
      </c>
      <c r="L151" s="16" t="str">
        <f>IF($A151="","",IFERROR((((F151*3)/C151)-1),0))</f>
        <v/>
      </c>
    </row>
    <row r="152" spans="1:12" x14ac:dyDescent="0.25">
      <c r="A152" s="11"/>
      <c r="C152" s="12"/>
      <c r="D152" s="13"/>
      <c r="E152" s="13"/>
      <c r="F152" s="14"/>
      <c r="I152" s="15" t="str">
        <f>IF($A152="","",ROUND(((C152*D152)+E152),2))</f>
        <v/>
      </c>
      <c r="J152" s="15" t="str">
        <f>IF($A152="","",IFERROR(ROUND((I152/F152),2),0))</f>
        <v/>
      </c>
      <c r="K152" s="15" t="str">
        <f>IF($A152="","",IFERROR(ROUND((J152/'Costing'!$B$3),3),0))</f>
        <v/>
      </c>
      <c r="L152" s="16" t="str">
        <f>IF($A152="","",IFERROR((((F152*3)/C152)-1),0))</f>
        <v/>
      </c>
    </row>
    <row r="153" spans="1:12" x14ac:dyDescent="0.25">
      <c r="A153" s="11"/>
      <c r="C153" s="12"/>
      <c r="D153" s="13"/>
      <c r="E153" s="13"/>
      <c r="F153" s="14"/>
      <c r="I153" s="15" t="str">
        <f>IF($A153="","",ROUND(((C153*D153)+E153),2))</f>
        <v/>
      </c>
      <c r="J153" s="15" t="str">
        <f>IF($A153="","",IFERROR(ROUND((I153/F153),2),0))</f>
        <v/>
      </c>
      <c r="K153" s="15" t="str">
        <f>IF($A153="","",IFERROR(ROUND((J153/'Costing'!$B$3),3),0))</f>
        <v/>
      </c>
      <c r="L153" s="16" t="str">
        <f>IF($A153="","",IFERROR((((F153*3)/C153)-1),0))</f>
        <v/>
      </c>
    </row>
    <row r="154" spans="1:12" x14ac:dyDescent="0.25">
      <c r="A154" s="11"/>
      <c r="C154" s="12"/>
      <c r="D154" s="13"/>
      <c r="E154" s="13"/>
      <c r="F154" s="14"/>
      <c r="I154" s="15" t="str">
        <f>IF($A154="","",ROUND(((C154*D154)+E154),2))</f>
        <v/>
      </c>
      <c r="J154" s="15" t="str">
        <f>IF($A154="","",IFERROR(ROUND((I154/F154),2),0))</f>
        <v/>
      </c>
      <c r="K154" s="15" t="str">
        <f>IF($A154="","",IFERROR(ROUND((J154/'Costing'!$B$3),3),0))</f>
        <v/>
      </c>
      <c r="L154" s="16" t="str">
        <f>IF($A154="","",IFERROR((((F154*3)/C154)-1),0))</f>
        <v/>
      </c>
    </row>
    <row r="155" spans="1:12" x14ac:dyDescent="0.25">
      <c r="A155" s="11"/>
      <c r="C155" s="12"/>
      <c r="D155" s="13"/>
      <c r="E155" s="13"/>
      <c r="F155" s="14"/>
      <c r="I155" s="15" t="str">
        <f>IF($A155="","",ROUND(((C155*D155)+E155),2))</f>
        <v/>
      </c>
      <c r="J155" s="15" t="str">
        <f>IF($A155="","",IFERROR(ROUND((I155/F155),2),0))</f>
        <v/>
      </c>
      <c r="K155" s="15" t="str">
        <f>IF($A155="","",IFERROR(ROUND((J155/'Costing'!$B$3),3),0))</f>
        <v/>
      </c>
      <c r="L155" s="16" t="str">
        <f>IF($A155="","",IFERROR((((F155*3)/C155)-1),0))</f>
        <v/>
      </c>
    </row>
    <row r="156" spans="1:12" x14ac:dyDescent="0.25">
      <c r="A156" s="11"/>
      <c r="C156" s="12"/>
      <c r="D156" s="13"/>
      <c r="E156" s="13"/>
      <c r="F156" s="14"/>
      <c r="I156" s="15" t="str">
        <f>IF($A156="","",ROUND(((C156*D156)+E156),2))</f>
        <v/>
      </c>
      <c r="J156" s="15" t="str">
        <f>IF($A156="","",IFERROR(ROUND((I156/F156),2),0))</f>
        <v/>
      </c>
      <c r="K156" s="15" t="str">
        <f>IF($A156="","",IFERROR(ROUND((J156/'Costing'!$B$3),3),0))</f>
        <v/>
      </c>
      <c r="L156" s="16" t="str">
        <f>IF($A156="","",IFERROR((((F156*3)/C156)-1),0))</f>
        <v/>
      </c>
    </row>
    <row r="157" spans="1:12" x14ac:dyDescent="0.25">
      <c r="A157" s="11"/>
      <c r="C157" s="12"/>
      <c r="D157" s="13"/>
      <c r="E157" s="13"/>
      <c r="F157" s="14"/>
      <c r="I157" s="15" t="str">
        <f>IF($A157="","",ROUND(((C157*D157)+E157),2))</f>
        <v/>
      </c>
      <c r="J157" s="15" t="str">
        <f>IF($A157="","",IFERROR(ROUND((I157/F157),2),0))</f>
        <v/>
      </c>
      <c r="K157" s="15" t="str">
        <f>IF($A157="","",IFERROR(ROUND((J157/'Costing'!$B$3),3),0))</f>
        <v/>
      </c>
      <c r="L157" s="16" t="str">
        <f>IF($A157="","",IFERROR((((F157*3)/C157)-1),0))</f>
        <v/>
      </c>
    </row>
    <row r="158" spans="1:12" x14ac:dyDescent="0.25">
      <c r="A158" s="11"/>
      <c r="C158" s="12"/>
      <c r="D158" s="13"/>
      <c r="E158" s="13"/>
      <c r="F158" s="14"/>
      <c r="I158" s="15" t="str">
        <f>IF($A158="","",ROUND(((C158*D158)+E158),2))</f>
        <v/>
      </c>
      <c r="J158" s="15" t="str">
        <f>IF($A158="","",IFERROR(ROUND((I158/F158),2),0))</f>
        <v/>
      </c>
      <c r="K158" s="15" t="str">
        <f>IF($A158="","",IFERROR(ROUND((J158/'Costing'!$B$3),3),0))</f>
        <v/>
      </c>
      <c r="L158" s="16" t="str">
        <f>IF($A158="","",IFERROR((((F158*3)/C158)-1),0))</f>
        <v/>
      </c>
    </row>
    <row r="159" spans="1:12" x14ac:dyDescent="0.25">
      <c r="A159" s="11"/>
      <c r="C159" s="12"/>
      <c r="D159" s="13"/>
      <c r="E159" s="13"/>
      <c r="F159" s="14"/>
      <c r="I159" s="15" t="str">
        <f>IF($A159="","",ROUND(((C159*D159)+E159),2))</f>
        <v/>
      </c>
      <c r="J159" s="15" t="str">
        <f>IF($A159="","",IFERROR(ROUND((I159/F159),2),0))</f>
        <v/>
      </c>
      <c r="K159" s="15" t="str">
        <f>IF($A159="","",IFERROR(ROUND((J159/'Costing'!$B$3),3),0))</f>
        <v/>
      </c>
      <c r="L159" s="16" t="str">
        <f>IF($A159="","",IFERROR((((F159*3)/C159)-1),0))</f>
        <v/>
      </c>
    </row>
    <row r="160" spans="1:12" x14ac:dyDescent="0.25">
      <c r="A160" s="11"/>
      <c r="C160" s="12"/>
      <c r="D160" s="13"/>
      <c r="E160" s="13"/>
      <c r="F160" s="14"/>
      <c r="I160" s="15" t="str">
        <f>IF($A160="","",ROUND(((C160*D160)+E160),2))</f>
        <v/>
      </c>
      <c r="J160" s="15" t="str">
        <f>IF($A160="","",IFERROR(ROUND((I160/F160),2),0))</f>
        <v/>
      </c>
      <c r="K160" s="15" t="str">
        <f>IF($A160="","",IFERROR(ROUND((J160/'Costing'!$B$3),3),0))</f>
        <v/>
      </c>
      <c r="L160" s="16" t="str">
        <f>IF($A160="","",IFERROR((((F160*3)/C160)-1),0))</f>
        <v/>
      </c>
    </row>
    <row r="161" spans="1:12" x14ac:dyDescent="0.25">
      <c r="A161" s="11"/>
      <c r="C161" s="12"/>
      <c r="D161" s="13"/>
      <c r="E161" s="13"/>
      <c r="F161" s="14"/>
      <c r="I161" s="15" t="str">
        <f>IF($A161="","",ROUND(((C161*D161)+E161),2))</f>
        <v/>
      </c>
      <c r="J161" s="15" t="str">
        <f>IF($A161="","",IFERROR(ROUND((I161/F161),2),0))</f>
        <v/>
      </c>
      <c r="K161" s="15" t="str">
        <f>IF($A161="","",IFERROR(ROUND((J161/'Costing'!$B$3),3),0))</f>
        <v/>
      </c>
      <c r="L161" s="16" t="str">
        <f>IF($A161="","",IFERROR((((F161*3)/C161)-1),0))</f>
        <v/>
      </c>
    </row>
    <row r="162" spans="1:12" x14ac:dyDescent="0.25">
      <c r="A162" s="11"/>
      <c r="C162" s="12"/>
      <c r="D162" s="13"/>
      <c r="E162" s="13"/>
      <c r="F162" s="14"/>
      <c r="I162" s="15" t="str">
        <f>IF($A162="","",ROUND(((C162*D162)+E162),2))</f>
        <v/>
      </c>
      <c r="J162" s="15" t="str">
        <f>IF($A162="","",IFERROR(ROUND((I162/F162),2),0))</f>
        <v/>
      </c>
      <c r="K162" s="15" t="str">
        <f>IF($A162="","",IFERROR(ROUND((J162/'Costing'!$B$3),3),0))</f>
        <v/>
      </c>
      <c r="L162" s="16" t="str">
        <f>IF($A162="","",IFERROR((((F162*3)/C162)-1),0))</f>
        <v/>
      </c>
    </row>
    <row r="163" spans="1:12" x14ac:dyDescent="0.25">
      <c r="A163" s="11"/>
      <c r="C163" s="12"/>
      <c r="D163" s="13"/>
      <c r="E163" s="13"/>
      <c r="F163" s="14"/>
      <c r="I163" s="15" t="str">
        <f>IF($A163="","",ROUND(((C163*D163)+E163),2))</f>
        <v/>
      </c>
      <c r="J163" s="15" t="str">
        <f>IF($A163="","",IFERROR(ROUND((I163/F163),2),0))</f>
        <v/>
      </c>
      <c r="K163" s="15" t="str">
        <f>IF($A163="","",IFERROR(ROUND((J163/'Costing'!$B$3),3),0))</f>
        <v/>
      </c>
      <c r="L163" s="16" t="str">
        <f>IF($A163="","",IFERROR((((F163*3)/C163)-1),0))</f>
        <v/>
      </c>
    </row>
    <row r="164" spans="1:12" x14ac:dyDescent="0.25">
      <c r="A164" s="11"/>
      <c r="C164" s="12"/>
      <c r="D164" s="13"/>
      <c r="E164" s="13"/>
      <c r="F164" s="14"/>
      <c r="I164" s="15" t="str">
        <f>IF($A164="","",ROUND(((C164*D164)+E164),2))</f>
        <v/>
      </c>
      <c r="J164" s="15" t="str">
        <f>IF($A164="","",IFERROR(ROUND((I164/F164),2),0))</f>
        <v/>
      </c>
      <c r="K164" s="15" t="str">
        <f>IF($A164="","",IFERROR(ROUND((J164/'Costing'!$B$3),3),0))</f>
        <v/>
      </c>
      <c r="L164" s="16" t="str">
        <f>IF($A164="","",IFERROR((((F164*3)/C164)-1),0))</f>
        <v/>
      </c>
    </row>
    <row r="165" spans="1:12" x14ac:dyDescent="0.25">
      <c r="A165" s="11"/>
      <c r="C165" s="12"/>
      <c r="D165" s="13"/>
      <c r="E165" s="13"/>
      <c r="F165" s="14"/>
      <c r="I165" s="15" t="str">
        <f>IF($A165="","",ROUND(((C165*D165)+E165),2))</f>
        <v/>
      </c>
      <c r="J165" s="15" t="str">
        <f>IF($A165="","",IFERROR(ROUND((I165/F165),2),0))</f>
        <v/>
      </c>
      <c r="K165" s="15" t="str">
        <f>IF($A165="","",IFERROR(ROUND((J165/'Costing'!$B$3),3),0))</f>
        <v/>
      </c>
      <c r="L165" s="16" t="str">
        <f>IF($A165="","",IFERROR((((F165*3)/C165)-1),0))</f>
        <v/>
      </c>
    </row>
    <row r="166" spans="1:12" x14ac:dyDescent="0.25">
      <c r="A166" s="11"/>
      <c r="C166" s="12"/>
      <c r="D166" s="13"/>
      <c r="E166" s="13"/>
      <c r="F166" s="14"/>
      <c r="I166" s="15" t="str">
        <f>IF($A166="","",ROUND(((C166*D166)+E166),2))</f>
        <v/>
      </c>
      <c r="J166" s="15" t="str">
        <f>IF($A166="","",IFERROR(ROUND((I166/F166),2),0))</f>
        <v/>
      </c>
      <c r="K166" s="15" t="str">
        <f>IF($A166="","",IFERROR(ROUND((J166/'Costing'!$B$3),3),0))</f>
        <v/>
      </c>
      <c r="L166" s="16" t="str">
        <f>IF($A166="","",IFERROR((((F166*3)/C166)-1),0))</f>
        <v/>
      </c>
    </row>
    <row r="167" spans="1:12" x14ac:dyDescent="0.25">
      <c r="A167" s="11"/>
      <c r="C167" s="12"/>
      <c r="D167" s="13"/>
      <c r="E167" s="13"/>
      <c r="F167" s="14"/>
      <c r="I167" s="15" t="str">
        <f>IF($A167="","",ROUND(((C167*D167)+E167),2))</f>
        <v/>
      </c>
      <c r="J167" s="15" t="str">
        <f>IF($A167="","",IFERROR(ROUND((I167/F167),2),0))</f>
        <v/>
      </c>
      <c r="K167" s="15" t="str">
        <f>IF($A167="","",IFERROR(ROUND((J167/'Costing'!$B$3),3),0))</f>
        <v/>
      </c>
      <c r="L167" s="16" t="str">
        <f>IF($A167="","",IFERROR((((F167*3)/C167)-1),0))</f>
        <v/>
      </c>
    </row>
    <row r="168" spans="1:12" x14ac:dyDescent="0.25">
      <c r="A168" s="11"/>
      <c r="C168" s="12"/>
      <c r="D168" s="13"/>
      <c r="E168" s="13"/>
      <c r="F168" s="14"/>
      <c r="I168" s="15" t="str">
        <f>IF($A168="","",ROUND(((C168*D168)+E168),2))</f>
        <v/>
      </c>
      <c r="J168" s="15" t="str">
        <f>IF($A168="","",IFERROR(ROUND((I168/F168),2),0))</f>
        <v/>
      </c>
      <c r="K168" s="15" t="str">
        <f>IF($A168="","",IFERROR(ROUND((J168/'Costing'!$B$3),3),0))</f>
        <v/>
      </c>
      <c r="L168" s="16" t="str">
        <f>IF($A168="","",IFERROR((((F168*3)/C168)-1),0))</f>
        <v/>
      </c>
    </row>
    <row r="169" spans="1:12" x14ac:dyDescent="0.25">
      <c r="A169" s="11"/>
      <c r="C169" s="12"/>
      <c r="D169" s="13"/>
      <c r="E169" s="13"/>
      <c r="F169" s="14"/>
      <c r="I169" s="15" t="str">
        <f>IF($A169="","",ROUND(((C169*D169)+E169),2))</f>
        <v/>
      </c>
      <c r="J169" s="15" t="str">
        <f>IF($A169="","",IFERROR(ROUND((I169/F169),2),0))</f>
        <v/>
      </c>
      <c r="K169" s="15" t="str">
        <f>IF($A169="","",IFERROR(ROUND((J169/'Costing'!$B$3),3),0))</f>
        <v/>
      </c>
      <c r="L169" s="16" t="str">
        <f>IF($A169="","",IFERROR((((F169*3)/C169)-1),0))</f>
        <v/>
      </c>
    </row>
    <row r="170" spans="1:12" x14ac:dyDescent="0.25">
      <c r="A170" s="11"/>
      <c r="C170" s="12"/>
      <c r="D170" s="13"/>
      <c r="E170" s="13"/>
      <c r="F170" s="14"/>
      <c r="I170" s="15" t="str">
        <f>IF($A170="","",ROUND(((C170*D170)+E170),2))</f>
        <v/>
      </c>
      <c r="J170" s="15" t="str">
        <f>IF($A170="","",IFERROR(ROUND((I170/F170),2),0))</f>
        <v/>
      </c>
      <c r="K170" s="15" t="str">
        <f>IF($A170="","",IFERROR(ROUND((J170/'Costing'!$B$3),3),0))</f>
        <v/>
      </c>
      <c r="L170" s="16" t="str">
        <f>IF($A170="","",IFERROR((((F170*3)/C170)-1),0))</f>
        <v/>
      </c>
    </row>
    <row r="171" spans="1:12" x14ac:dyDescent="0.25">
      <c r="A171" s="11"/>
      <c r="C171" s="12"/>
      <c r="D171" s="13"/>
      <c r="E171" s="13"/>
      <c r="F171" s="14"/>
      <c r="I171" s="15" t="str">
        <f>IF($A171="","",ROUND(((C171*D171)+E171),2))</f>
        <v/>
      </c>
      <c r="J171" s="15" t="str">
        <f>IF($A171="","",IFERROR(ROUND((I171/F171),2),0))</f>
        <v/>
      </c>
      <c r="K171" s="15" t="str">
        <f>IF($A171="","",IFERROR(ROUND((J171/'Costing'!$B$3),3),0))</f>
        <v/>
      </c>
      <c r="L171" s="16" t="str">
        <f>IF($A171="","",IFERROR((((F171*3)/C171)-1),0))</f>
        <v/>
      </c>
    </row>
    <row r="172" spans="1:12" x14ac:dyDescent="0.25">
      <c r="A172" s="11"/>
      <c r="C172" s="12"/>
      <c r="D172" s="13"/>
      <c r="E172" s="13"/>
      <c r="F172" s="14"/>
      <c r="I172" s="15" t="str">
        <f>IF($A172="","",ROUND(((C172*D172)+E172),2))</f>
        <v/>
      </c>
      <c r="J172" s="15" t="str">
        <f>IF($A172="","",IFERROR(ROUND((I172/F172),2),0))</f>
        <v/>
      </c>
      <c r="K172" s="15" t="str">
        <f>IF($A172="","",IFERROR(ROUND((J172/'Costing'!$B$3),3),0))</f>
        <v/>
      </c>
      <c r="L172" s="16" t="str">
        <f>IF($A172="","",IFERROR((((F172*3)/C172)-1),0))</f>
        <v/>
      </c>
    </row>
    <row r="173" spans="1:12" x14ac:dyDescent="0.25">
      <c r="A173" s="11"/>
      <c r="C173" s="12"/>
      <c r="D173" s="13"/>
      <c r="E173" s="13"/>
      <c r="F173" s="14"/>
      <c r="I173" s="15" t="str">
        <f>IF($A173="","",ROUND(((C173*D173)+E173),2))</f>
        <v/>
      </c>
      <c r="J173" s="15" t="str">
        <f>IF($A173="","",IFERROR(ROUND((I173/F173),2),0))</f>
        <v/>
      </c>
      <c r="K173" s="15" t="str">
        <f>IF($A173="","",IFERROR(ROUND((J173/'Costing'!$B$3),3),0))</f>
        <v/>
      </c>
      <c r="L173" s="16" t="str">
        <f>IF($A173="","",IFERROR((((F173*3)/C173)-1),0))</f>
        <v/>
      </c>
    </row>
    <row r="174" spans="1:12" x14ac:dyDescent="0.25">
      <c r="A174" s="11"/>
      <c r="C174" s="12"/>
      <c r="D174" s="13"/>
      <c r="E174" s="13"/>
      <c r="F174" s="14"/>
      <c r="I174" s="15" t="str">
        <f>IF($A174="","",ROUND(((C174*D174)+E174),2))</f>
        <v/>
      </c>
      <c r="J174" s="15" t="str">
        <f>IF($A174="","",IFERROR(ROUND((I174/F174),2),0))</f>
        <v/>
      </c>
      <c r="K174" s="15" t="str">
        <f>IF($A174="","",IFERROR(ROUND((J174/'Costing'!$B$3),3),0))</f>
        <v/>
      </c>
      <c r="L174" s="16" t="str">
        <f>IF($A174="","",IFERROR((((F174*3)/C174)-1),0))</f>
        <v/>
      </c>
    </row>
    <row r="175" spans="1:12" x14ac:dyDescent="0.25">
      <c r="A175" s="11"/>
      <c r="C175" s="12"/>
      <c r="D175" s="13"/>
      <c r="E175" s="13"/>
      <c r="F175" s="14"/>
      <c r="I175" s="15" t="str">
        <f>IF($A175="","",ROUND(((C175*D175)+E175),2))</f>
        <v/>
      </c>
      <c r="J175" s="15" t="str">
        <f>IF($A175="","",IFERROR(ROUND((I175/F175),2),0))</f>
        <v/>
      </c>
      <c r="K175" s="15" t="str">
        <f>IF($A175="","",IFERROR(ROUND((J175/'Costing'!$B$3),3),0))</f>
        <v/>
      </c>
      <c r="L175" s="16" t="str">
        <f>IF($A175="","",IFERROR((((F175*3)/C175)-1),0))</f>
        <v/>
      </c>
    </row>
    <row r="176" spans="1:12" x14ac:dyDescent="0.25">
      <c r="A176" s="11"/>
      <c r="C176" s="12"/>
      <c r="D176" s="13"/>
      <c r="E176" s="13"/>
      <c r="F176" s="14"/>
      <c r="I176" s="15" t="str">
        <f>IF($A176="","",ROUND(((C176*D176)+E176),2))</f>
        <v/>
      </c>
      <c r="J176" s="15" t="str">
        <f>IF($A176="","",IFERROR(ROUND((I176/F176),2),0))</f>
        <v/>
      </c>
      <c r="K176" s="15" t="str">
        <f>IF($A176="","",IFERROR(ROUND((J176/'Costing'!$B$3),3),0))</f>
        <v/>
      </c>
      <c r="L176" s="16" t="str">
        <f>IF($A176="","",IFERROR((((F176*3)/C176)-1),0))</f>
        <v/>
      </c>
    </row>
    <row r="177" spans="1:12" x14ac:dyDescent="0.25">
      <c r="A177" s="11"/>
      <c r="C177" s="12"/>
      <c r="D177" s="13"/>
      <c r="E177" s="13"/>
      <c r="F177" s="14"/>
      <c r="I177" s="15" t="str">
        <f>IF($A177="","",ROUND(((C177*D177)+E177),2))</f>
        <v/>
      </c>
      <c r="J177" s="15" t="str">
        <f>IF($A177="","",IFERROR(ROUND((I177/F177),2),0))</f>
        <v/>
      </c>
      <c r="K177" s="15" t="str">
        <f>IF($A177="","",IFERROR(ROUND((J177/'Costing'!$B$3),3),0))</f>
        <v/>
      </c>
      <c r="L177" s="16" t="str">
        <f>IF($A177="","",IFERROR((((F177*3)/C177)-1),0))</f>
        <v/>
      </c>
    </row>
    <row r="178" spans="1:12" x14ac:dyDescent="0.25">
      <c r="A178" s="11"/>
      <c r="C178" s="12"/>
      <c r="D178" s="13"/>
      <c r="E178" s="13"/>
      <c r="F178" s="14"/>
      <c r="I178" s="15" t="str">
        <f>IF($A178="","",ROUND(((C178*D178)+E178),2))</f>
        <v/>
      </c>
      <c r="J178" s="15" t="str">
        <f>IF($A178="","",IFERROR(ROUND((I178/F178),2),0))</f>
        <v/>
      </c>
      <c r="K178" s="15" t="str">
        <f>IF($A178="","",IFERROR(ROUND((J178/'Costing'!$B$3),3),0))</f>
        <v/>
      </c>
      <c r="L178" s="16" t="str">
        <f>IF($A178="","",IFERROR((((F178*3)/C178)-1),0))</f>
        <v/>
      </c>
    </row>
    <row r="179" spans="1:12" x14ac:dyDescent="0.25">
      <c r="A179" s="11"/>
      <c r="C179" s="12"/>
      <c r="D179" s="13"/>
      <c r="E179" s="13"/>
      <c r="F179" s="14"/>
      <c r="I179" s="15" t="str">
        <f>IF($A179="","",ROUND(((C179*D179)+E179),2))</f>
        <v/>
      </c>
      <c r="J179" s="15" t="str">
        <f>IF($A179="","",IFERROR(ROUND((I179/F179),2),0))</f>
        <v/>
      </c>
      <c r="K179" s="15" t="str">
        <f>IF($A179="","",IFERROR(ROUND((J179/'Costing'!$B$3),3),0))</f>
        <v/>
      </c>
      <c r="L179" s="16" t="str">
        <f>IF($A179="","",IFERROR((((F179*3)/C179)-1),0))</f>
        <v/>
      </c>
    </row>
    <row r="180" spans="1:12" x14ac:dyDescent="0.25">
      <c r="A180" s="11"/>
      <c r="C180" s="12"/>
      <c r="D180" s="13"/>
      <c r="E180" s="13"/>
      <c r="F180" s="14"/>
      <c r="I180" s="15" t="str">
        <f>IF($A180="","",ROUND(((C180*D180)+E180),2))</f>
        <v/>
      </c>
      <c r="J180" s="15" t="str">
        <f>IF($A180="","",IFERROR(ROUND((I180/F180),2),0))</f>
        <v/>
      </c>
      <c r="K180" s="15" t="str">
        <f>IF($A180="","",IFERROR(ROUND((J180/'Costing'!$B$3),3),0))</f>
        <v/>
      </c>
      <c r="L180" s="16" t="str">
        <f>IF($A180="","",IFERROR((((F180*3)/C180)-1),0))</f>
        <v/>
      </c>
    </row>
    <row r="181" spans="1:12" x14ac:dyDescent="0.25">
      <c r="A181" s="11"/>
      <c r="C181" s="12"/>
      <c r="D181" s="13"/>
      <c r="E181" s="13"/>
      <c r="F181" s="14"/>
      <c r="I181" s="15" t="str">
        <f>IF($A181="","",ROUND(((C181*D181)+E181),2))</f>
        <v/>
      </c>
      <c r="J181" s="15" t="str">
        <f>IF($A181="","",IFERROR(ROUND((I181/F181),2),0))</f>
        <v/>
      </c>
      <c r="K181" s="15" t="str">
        <f>IF($A181="","",IFERROR(ROUND((J181/'Costing'!$B$3),3),0))</f>
        <v/>
      </c>
      <c r="L181" s="16" t="str">
        <f>IF($A181="","",IFERROR((((F181*3)/C181)-1),0))</f>
        <v/>
      </c>
    </row>
    <row r="182" spans="1:12" x14ac:dyDescent="0.25">
      <c r="A182" s="11"/>
      <c r="C182" s="12"/>
      <c r="D182" s="13"/>
      <c r="E182" s="13"/>
      <c r="F182" s="14"/>
      <c r="I182" s="15" t="str">
        <f>IF($A182="","",ROUND(((C182*D182)+E182),2))</f>
        <v/>
      </c>
      <c r="J182" s="15" t="str">
        <f>IF($A182="","",IFERROR(ROUND((I182/F182),2),0))</f>
        <v/>
      </c>
      <c r="K182" s="15" t="str">
        <f>IF($A182="","",IFERROR(ROUND((J182/'Costing'!$B$3),3),0))</f>
        <v/>
      </c>
      <c r="L182" s="16" t="str">
        <f>IF($A182="","",IFERROR((((F182*3)/C182)-1),0))</f>
        <v/>
      </c>
    </row>
    <row r="183" spans="1:12" x14ac:dyDescent="0.25">
      <c r="A183" s="11"/>
      <c r="C183" s="12"/>
      <c r="D183" s="13"/>
      <c r="E183" s="13"/>
      <c r="F183" s="14"/>
      <c r="I183" s="15" t="str">
        <f>IF($A183="","",ROUND(((C183*D183)+E183),2))</f>
        <v/>
      </c>
      <c r="J183" s="15" t="str">
        <f>IF($A183="","",IFERROR(ROUND((I183/F183),2),0))</f>
        <v/>
      </c>
      <c r="K183" s="15" t="str">
        <f>IF($A183="","",IFERROR(ROUND((J183/'Costing'!$B$3),3),0))</f>
        <v/>
      </c>
      <c r="L183" s="16" t="str">
        <f>IF($A183="","",IFERROR((((F183*3)/C183)-1),0))</f>
        <v/>
      </c>
    </row>
    <row r="184" spans="1:12" x14ac:dyDescent="0.25">
      <c r="A184" s="11"/>
      <c r="C184" s="12"/>
      <c r="D184" s="13"/>
      <c r="E184" s="13"/>
      <c r="F184" s="14"/>
      <c r="I184" s="15" t="str">
        <f>IF($A184="","",ROUND(((C184*D184)+E184),2))</f>
        <v/>
      </c>
      <c r="J184" s="15" t="str">
        <f>IF($A184="","",IFERROR(ROUND((I184/F184),2),0))</f>
        <v/>
      </c>
      <c r="K184" s="15" t="str">
        <f>IF($A184="","",IFERROR(ROUND((J184/'Costing'!$B$3),3),0))</f>
        <v/>
      </c>
      <c r="L184" s="16" t="str">
        <f>IF($A184="","",IFERROR((((F184*3)/C184)-1),0))</f>
        <v/>
      </c>
    </row>
    <row r="185" spans="1:12" x14ac:dyDescent="0.25">
      <c r="A185" s="11"/>
      <c r="C185" s="12"/>
      <c r="D185" s="13"/>
      <c r="E185" s="13"/>
      <c r="F185" s="14"/>
      <c r="I185" s="15" t="str">
        <f>IF($A185="","",ROUND(((C185*D185)+E185),2))</f>
        <v/>
      </c>
      <c r="J185" s="15" t="str">
        <f>IF($A185="","",IFERROR(ROUND((I185/F185),2),0))</f>
        <v/>
      </c>
      <c r="K185" s="15" t="str">
        <f>IF($A185="","",IFERROR(ROUND((J185/'Costing'!$B$3),3),0))</f>
        <v/>
      </c>
      <c r="L185" s="16" t="str">
        <f>IF($A185="","",IFERROR((((F185*3)/C185)-1),0))</f>
        <v/>
      </c>
    </row>
    <row r="186" spans="1:12" x14ac:dyDescent="0.25">
      <c r="A186" s="11"/>
      <c r="C186" s="12"/>
      <c r="D186" s="13"/>
      <c r="E186" s="13"/>
      <c r="F186" s="14"/>
      <c r="I186" s="15" t="str">
        <f>IF($A186="","",ROUND(((C186*D186)+E186),2))</f>
        <v/>
      </c>
      <c r="J186" s="15" t="str">
        <f>IF($A186="","",IFERROR(ROUND((I186/F186),2),0))</f>
        <v/>
      </c>
      <c r="K186" s="15" t="str">
        <f>IF($A186="","",IFERROR(ROUND((J186/'Costing'!$B$3),3),0))</f>
        <v/>
      </c>
      <c r="L186" s="16" t="str">
        <f>IF($A186="","",IFERROR((((F186*3)/C186)-1),0))</f>
        <v/>
      </c>
    </row>
    <row r="187" spans="1:12" x14ac:dyDescent="0.25">
      <c r="A187" s="11"/>
      <c r="C187" s="12"/>
      <c r="D187" s="13"/>
      <c r="E187" s="13"/>
      <c r="F187" s="14"/>
      <c r="I187" s="15" t="str">
        <f>IF($A187="","",ROUND(((C187*D187)+E187),2))</f>
        <v/>
      </c>
      <c r="J187" s="15" t="str">
        <f>IF($A187="","",IFERROR(ROUND((I187/F187),2),0))</f>
        <v/>
      </c>
      <c r="K187" s="15" t="str">
        <f>IF($A187="","",IFERROR(ROUND((J187/'Costing'!$B$3),3),0))</f>
        <v/>
      </c>
      <c r="L187" s="16" t="str">
        <f>IF($A187="","",IFERROR((((F187*3)/C187)-1),0))</f>
        <v/>
      </c>
    </row>
    <row r="188" spans="1:12" x14ac:dyDescent="0.25">
      <c r="A188" s="11"/>
      <c r="C188" s="12"/>
      <c r="D188" s="13"/>
      <c r="E188" s="13"/>
      <c r="F188" s="14"/>
      <c r="I188" s="15" t="str">
        <f>IF($A188="","",ROUND(((C188*D188)+E188),2))</f>
        <v/>
      </c>
      <c r="J188" s="15" t="str">
        <f>IF($A188="","",IFERROR(ROUND((I188/F188),2),0))</f>
        <v/>
      </c>
      <c r="K188" s="15" t="str">
        <f>IF($A188="","",IFERROR(ROUND((J188/'Costing'!$B$3),3),0))</f>
        <v/>
      </c>
      <c r="L188" s="16" t="str">
        <f>IF($A188="","",IFERROR((((F188*3)/C188)-1),0))</f>
        <v/>
      </c>
    </row>
    <row r="189" spans="1:12" x14ac:dyDescent="0.25">
      <c r="A189" s="11"/>
      <c r="C189" s="12"/>
      <c r="D189" s="13"/>
      <c r="E189" s="13"/>
      <c r="F189" s="14"/>
      <c r="I189" s="15" t="str">
        <f>IF($A189="","",ROUND(((C189*D189)+E189),2))</f>
        <v/>
      </c>
      <c r="J189" s="15" t="str">
        <f>IF($A189="","",IFERROR(ROUND((I189/F189),2),0))</f>
        <v/>
      </c>
      <c r="K189" s="15" t="str">
        <f>IF($A189="","",IFERROR(ROUND((J189/'Costing'!$B$3),3),0))</f>
        <v/>
      </c>
      <c r="L189" s="16" t="str">
        <f>IF($A189="","",IFERROR((((F189*3)/C189)-1),0))</f>
        <v/>
      </c>
    </row>
    <row r="190" spans="1:12" x14ac:dyDescent="0.25">
      <c r="A190" s="11"/>
      <c r="C190" s="12"/>
      <c r="D190" s="13"/>
      <c r="E190" s="13"/>
      <c r="F190" s="14"/>
      <c r="I190" s="15" t="str">
        <f>IF($A190="","",ROUND(((C190*D190)+E190),2))</f>
        <v/>
      </c>
      <c r="J190" s="15" t="str">
        <f>IF($A190="","",IFERROR(ROUND((I190/F190),2),0))</f>
        <v/>
      </c>
      <c r="K190" s="15" t="str">
        <f>IF($A190="","",IFERROR(ROUND((J190/'Costing'!$B$3),3),0))</f>
        <v/>
      </c>
      <c r="L190" s="16" t="str">
        <f>IF($A190="","",IFERROR((((F190*3)/C190)-1),0))</f>
        <v/>
      </c>
    </row>
    <row r="191" spans="1:12" x14ac:dyDescent="0.25">
      <c r="A191" s="11"/>
      <c r="C191" s="12"/>
      <c r="D191" s="13"/>
      <c r="E191" s="13"/>
      <c r="F191" s="14"/>
      <c r="I191" s="15" t="str">
        <f>IF($A191="","",ROUND(((C191*D191)+E191),2))</f>
        <v/>
      </c>
      <c r="J191" s="15" t="str">
        <f>IF($A191="","",IFERROR(ROUND((I191/F191),2),0))</f>
        <v/>
      </c>
      <c r="K191" s="15" t="str">
        <f>IF($A191="","",IFERROR(ROUND((J191/'Costing'!$B$3),3),0))</f>
        <v/>
      </c>
      <c r="L191" s="16" t="str">
        <f>IF($A191="","",IFERROR((((F191*3)/C191)-1),0))</f>
        <v/>
      </c>
    </row>
    <row r="192" spans="1:12" x14ac:dyDescent="0.25">
      <c r="A192" s="11"/>
      <c r="C192" s="12"/>
      <c r="D192" s="13"/>
      <c r="E192" s="13"/>
      <c r="F192" s="14"/>
      <c r="I192" s="15" t="str">
        <f>IF($A192="","",ROUND(((C192*D192)+E192),2))</f>
        <v/>
      </c>
      <c r="J192" s="15" t="str">
        <f>IF($A192="","",IFERROR(ROUND((I192/F192),2),0))</f>
        <v/>
      </c>
      <c r="K192" s="15" t="str">
        <f>IF($A192="","",IFERROR(ROUND((J192/'Costing'!$B$3),3),0))</f>
        <v/>
      </c>
      <c r="L192" s="16" t="str">
        <f>IF($A192="","",IFERROR((((F192*3)/C192)-1),0))</f>
        <v/>
      </c>
    </row>
    <row r="193" spans="1:12" x14ac:dyDescent="0.25">
      <c r="A193" s="11"/>
      <c r="C193" s="12"/>
      <c r="D193" s="13"/>
      <c r="E193" s="13"/>
      <c r="F193" s="14"/>
      <c r="I193" s="15" t="str">
        <f>IF($A193="","",ROUND(((C193*D193)+E193),2))</f>
        <v/>
      </c>
      <c r="J193" s="15" t="str">
        <f>IF($A193="","",IFERROR(ROUND((I193/F193),2),0))</f>
        <v/>
      </c>
      <c r="K193" s="15" t="str">
        <f>IF($A193="","",IFERROR(ROUND((J193/'Costing'!$B$3),3),0))</f>
        <v/>
      </c>
      <c r="L193" s="16" t="str">
        <f>IF($A193="","",IFERROR((((F193*3)/C193)-1),0))</f>
        <v/>
      </c>
    </row>
    <row r="194" spans="1:12" x14ac:dyDescent="0.25">
      <c r="A194" s="11"/>
      <c r="C194" s="12"/>
      <c r="D194" s="13"/>
      <c r="E194" s="13"/>
      <c r="F194" s="14"/>
      <c r="I194" s="15" t="str">
        <f>IF($A194="","",ROUND(((C194*D194)+E194),2))</f>
        <v/>
      </c>
      <c r="J194" s="15" t="str">
        <f>IF($A194="","",IFERROR(ROUND((I194/F194),2),0))</f>
        <v/>
      </c>
      <c r="K194" s="15" t="str">
        <f>IF($A194="","",IFERROR(ROUND((J194/'Costing'!$B$3),3),0))</f>
        <v/>
      </c>
      <c r="L194" s="16" t="str">
        <f>IF($A194="","",IFERROR((((F194*3)/C194)-1),0))</f>
        <v/>
      </c>
    </row>
    <row r="195" spans="1:12" x14ac:dyDescent="0.25">
      <c r="A195" s="11"/>
      <c r="C195" s="12"/>
      <c r="D195" s="13"/>
      <c r="E195" s="13"/>
      <c r="F195" s="14"/>
      <c r="I195" s="15" t="str">
        <f>IF($A195="","",ROUND(((C195*D195)+E195),2))</f>
        <v/>
      </c>
      <c r="J195" s="15" t="str">
        <f>IF($A195="","",IFERROR(ROUND((I195/F195),2),0))</f>
        <v/>
      </c>
      <c r="K195" s="15" t="str">
        <f>IF($A195="","",IFERROR(ROUND((J195/'Costing'!$B$3),3),0))</f>
        <v/>
      </c>
      <c r="L195" s="16" t="str">
        <f>IF($A195="","",IFERROR((((F195*3)/C195)-1),0))</f>
        <v/>
      </c>
    </row>
    <row r="196" spans="1:12" x14ac:dyDescent="0.25">
      <c r="A196" s="11"/>
      <c r="C196" s="12"/>
      <c r="D196" s="13"/>
      <c r="E196" s="13"/>
      <c r="F196" s="14"/>
      <c r="I196" s="15" t="str">
        <f>IF($A196="","",ROUND(((C196*D196)+E196),2))</f>
        <v/>
      </c>
      <c r="J196" s="15" t="str">
        <f>IF($A196="","",IFERROR(ROUND((I196/F196),2),0))</f>
        <v/>
      </c>
      <c r="K196" s="15" t="str">
        <f>IF($A196="","",IFERROR(ROUND((J196/'Costing'!$B$3),3),0))</f>
        <v/>
      </c>
      <c r="L196" s="16" t="str">
        <f>IF($A196="","",IFERROR((((F196*3)/C196)-1),0))</f>
        <v/>
      </c>
    </row>
    <row r="197" spans="1:12" x14ac:dyDescent="0.25">
      <c r="A197" s="11"/>
      <c r="C197" s="12"/>
      <c r="D197" s="13"/>
      <c r="E197" s="13"/>
      <c r="F197" s="14"/>
      <c r="I197" s="15" t="str">
        <f>IF($A197="","",ROUND(((C197*D197)+E197),2))</f>
        <v/>
      </c>
      <c r="J197" s="15" t="str">
        <f>IF($A197="","",IFERROR(ROUND((I197/F197),2),0))</f>
        <v/>
      </c>
      <c r="K197" s="15" t="str">
        <f>IF($A197="","",IFERROR(ROUND((J197/'Costing'!$B$3),3),0))</f>
        <v/>
      </c>
      <c r="L197" s="16" t="str">
        <f>IF($A197="","",IFERROR((((F197*3)/C197)-1),0))</f>
        <v/>
      </c>
    </row>
    <row r="198" spans="1:12" x14ac:dyDescent="0.25">
      <c r="A198" s="11"/>
      <c r="C198" s="12"/>
      <c r="D198" s="13"/>
      <c r="E198" s="13"/>
      <c r="F198" s="14"/>
      <c r="I198" s="15" t="str">
        <f>IF($A198="","",ROUND(((C198*D198)+E198),2))</f>
        <v/>
      </c>
      <c r="J198" s="15" t="str">
        <f>IF($A198="","",IFERROR(ROUND((I198/F198),2),0))</f>
        <v/>
      </c>
      <c r="K198" s="15" t="str">
        <f>IF($A198="","",IFERROR(ROUND((J198/'Costing'!$B$3),3),0))</f>
        <v/>
      </c>
      <c r="L198" s="16" t="str">
        <f>IF($A198="","",IFERROR((((F198*3)/C198)-1),0))</f>
        <v/>
      </c>
    </row>
    <row r="199" spans="1:12" x14ac:dyDescent="0.25">
      <c r="A199" s="11"/>
      <c r="C199" s="12"/>
      <c r="D199" s="13"/>
      <c r="E199" s="13"/>
      <c r="F199" s="14"/>
      <c r="I199" s="15" t="str">
        <f>IF($A199="","",ROUND(((C199*D199)+E199),2))</f>
        <v/>
      </c>
      <c r="J199" s="15" t="str">
        <f>IF($A199="","",IFERROR(ROUND((I199/F199),2),0))</f>
        <v/>
      </c>
      <c r="K199" s="15" t="str">
        <f>IF($A199="","",IFERROR(ROUND((J199/'Costing'!$B$3),3),0))</f>
        <v/>
      </c>
      <c r="L199" s="16" t="str">
        <f>IF($A199="","",IFERROR((((F199*3)/C199)-1),0))</f>
        <v/>
      </c>
    </row>
    <row r="200" spans="1:12" x14ac:dyDescent="0.25">
      <c r="A200" s="11"/>
      <c r="C200" s="12"/>
      <c r="D200" s="13"/>
      <c r="E200" s="13"/>
      <c r="F200" s="14"/>
      <c r="I200" s="15" t="str">
        <f>IF($A200="","",ROUND(((C200*D200)+E200),2))</f>
        <v/>
      </c>
      <c r="J200" s="15" t="str">
        <f>IF($A200="","",IFERROR(ROUND((I200/F200),2),0))</f>
        <v/>
      </c>
      <c r="K200" s="15" t="str">
        <f>IF($A200="","",IFERROR(ROUND((J200/'Costing'!$B$3),3),0))</f>
        <v/>
      </c>
      <c r="L200" s="16" t="str">
        <f>IF($A200="","",IFERROR((((F200*3)/C200)-1),0))</f>
        <v/>
      </c>
    </row>
    <row r="201" spans="1:12" x14ac:dyDescent="0.25">
      <c r="A201" s="11"/>
      <c r="C201" s="12"/>
      <c r="D201" s="13"/>
      <c r="E201" s="13"/>
      <c r="F201" s="14"/>
      <c r="I201" s="15" t="str">
        <f>IF($A201="","",ROUND(((C201*D201)+E201),2))</f>
        <v/>
      </c>
      <c r="J201" s="15" t="str">
        <f>IF($A201="","",IFERROR(ROUND((I201/F201),2),0))</f>
        <v/>
      </c>
      <c r="K201" s="15" t="str">
        <f>IF($A201="","",IFERROR(ROUND((J201/'Costing'!$B$3),3),0))</f>
        <v/>
      </c>
      <c r="L201" s="16" t="str">
        <f>IF($A201="","",IFERROR((((F201*3)/C201)-1),0))</f>
        <v/>
      </c>
    </row>
  </sheetData>
  <autoFilter ref="A1:L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Vanilla bean, Chocolate, Strawberry, Salted caramel, Mint chip, Seasonal" sqref="B2:B201">
      <formula1>"Vanilla bean,Chocolate,Strawberry,Salted caramel,Mint chip,Seasonal"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37</v>
      </c>
      <c r="B1" s="17" t="s">
        <v>38</v>
      </c>
      <c r="C1" s="17" t="s">
        <v>39</v>
      </c>
    </row>
    <row r="2" spans="1:3" x14ac:dyDescent="0.25">
      <c r="A2" s="18" t="s">
        <v>40</v>
      </c>
      <c r="B2" s="19"/>
      <c r="C2" s="19"/>
    </row>
    <row r="3" spans="1:3" x14ac:dyDescent="0.25">
      <c r="A3" t="s">
        <v>41</v>
      </c>
      <c r="B3" s="20">
        <v>60</v>
      </c>
      <c r="C3" s="21" t="s">
        <v>42</v>
      </c>
    </row>
    <row r="4" spans="1:2" x14ac:dyDescent="0.25">
      <c r="A4" t="s">
        <v>43</v>
      </c>
      <c r="B4" s="22">
        <v>4.5</v>
      </c>
    </row>
    <row r="5" spans="1:3" x14ac:dyDescent="0.25">
      <c r="A5" s="18" t="s">
        <v>44</v>
      </c>
      <c r="B5" s="19"/>
      <c r="C5" s="19"/>
    </row>
    <row r="6" spans="1:2" x14ac:dyDescent="0.25">
      <c r="A6" t="s">
        <v>45</v>
      </c>
      <c r="B6" s="23">
        <f>SUM('Batches'!$F$2:$F$201)</f>
        <v>13</v>
      </c>
    </row>
    <row r="7" spans="1:2" x14ac:dyDescent="0.25">
      <c r="A7" t="s">
        <v>46</v>
      </c>
      <c r="B7" s="24">
        <f>SUM('Batches'!$I$2:$I$201)</f>
        <v>513</v>
      </c>
    </row>
    <row r="8" spans="1:2" x14ac:dyDescent="0.25">
      <c r="A8" t="s">
        <v>47</v>
      </c>
      <c r="B8" s="24">
        <f>IFERROR(ROUND(('Costing'!$B$7/('Costing'!$B$6*'Costing'!$B$3)),3),0)</f>
        <v>0.658</v>
      </c>
    </row>
    <row r="9" spans="1:2" x14ac:dyDescent="0.25">
      <c r="A9" t="s">
        <v>48</v>
      </c>
      <c r="B9" s="25">
        <f>IFERROR(('Costing'!$B$8/'Costing'!$B$4),0)</f>
        <v>0.14622222222222223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Costing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