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<sst xmlns="http://schemas.openxmlformats.org/spreadsheetml/2006/main" count="48" uniqueCount="46">
  <si>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Holiday Light Material Tracker</t>
  </si>
  <si>
    <t>A free material tracker for holiday light installers: track lights, clips, and timers on hand and used per job in Google Sheets or Excel.</t>
  </si>
  <si>
    <t>Quick start</t>
  </si>
  <si>
    <t>Open the Inventory tab and replace the sample rows with your own — one row per entry. Formulas fill in automatically for new rows.</t>
  </si>
  <si>
    <t>Count after takedown in January and again before the season; Used this season sets next year's order.</t>
  </si>
  <si>
    <t>Retail is blank because lights are used on jobs; Stock value is what is in the shop at cost.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</si>
  <si>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</si>
  <si>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</si>
  <si>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</si>
  <si>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</si>
  <si>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</si>
  <si>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</si>
  <si>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</si>
  <si>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</si>
  <si>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</si>
  <si>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Supplier</t>
  </si>
  <si>
    <t>On hand</t>
  </si>
  <si>
    <t>Reorder at</t>
  </si>
  <si>
    <t>Unit cost</t>
  </si>
  <si>
    <t>Retail price</t>
  </si>
  <si>
    <t>Used this season</t>
  </si>
  <si>
    <t>Margin</t>
  </si>
  <si>
    <t>Stock value</t>
  </si>
  <si>
    <t>Stock status</t>
  </si>
  <si>
    <t>C9 LED bulbs, warm white (25)</t>
  </si>
  <si>
    <t>C9 bulbs</t>
  </si>
  <si>
    <t>Minleon</t>
  </si>
  <si>
    <t>C9 spool wire 1,000 ft</t>
  </si>
  <si>
    <t>Spool wire</t>
  </si>
  <si>
    <t>Mini lights 100 ct, warm</t>
  </si>
  <si>
    <t>Mini lights</t>
  </si>
  <si>
    <t>Christmas Designers</t>
  </si>
  <si>
    <t>All-in-one clips (500)</t>
  </si>
  <si>
    <t>Clips</t>
  </si>
  <si>
    <t>Outdoor timers</t>
  </si>
  <si>
    <t>Timers and cords</t>
  </si>
  <si>
    <t>Woods</t>
  </si>
  <si>
    <t>Pre-lit wreath 36 in</t>
  </si>
  <si>
    <t>Decor</t>
  </si>
  <si>
    <t>Holiday Bright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</si>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</sst>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9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60</v>
      </c>
      <c r="E2" s="11">
        <v>40</v>
      </c>
      <c r="F2" s="12">
        <v>21</v>
      </c>
      <c r="G2" s="12">
        <v>0</v>
      </c>
      <c r="H2" s="11">
        <v>38</v>
      </c>
      <c r="I2" s="13">
        <f>IF($A2="","",IFERROR(((G2-F2)/G2),0))</f>
        <v>0</v>
      </c>
      <c r="J2" s="14">
        <f>IF($A2="","",(D2*F2))</f>
        <v>1260</v>
      </c>
      <c r="K2" s="15" t="str">
        <f>IF($A2="","",IF((D2&lt;=E2),"Reorder","OK"))</f>
        <v>OK</v>
      </c>
    </row>
    <row r="3" spans="1:11" x14ac:dyDescent="0.25">
      <c r="A3" t="s">
        <v>27</v>
      </c>
      <c r="B3" t="s">
        <v>28</v>
      </c>
      <c r="C3" t="s">
        <v>26</v>
      </c>
      <c r="D3" s="11">
        <v>3</v>
      </c>
      <c r="E3" s="11">
        <v>2</v>
      </c>
      <c r="F3" s="12">
        <v>285</v>
      </c>
      <c r="G3" s="12">
        <v>0</v>
      </c>
      <c r="H3" s="11">
        <v>1</v>
      </c>
      <c r="I3" s="13">
        <f>IF($A3="","",IFERROR(((G3-F3)/G3),0))</f>
        <v>0</v>
      </c>
      <c r="J3" s="14">
        <f>IF($A3="","",(D3*F3))</f>
        <v>855</v>
      </c>
      <c r="K3" s="15" t="str">
        <f>IF($A3="","",IF((D3&lt;=E3),"Reorder","OK"))</f>
        <v>OK</v>
      </c>
    </row>
    <row r="4" spans="1:11" x14ac:dyDescent="0.25">
      <c r="A4" t="s">
        <v>29</v>
      </c>
      <c r="B4" t="s">
        <v>30</v>
      </c>
      <c r="C4" t="s">
        <v>31</v>
      </c>
      <c r="D4" s="11">
        <v>80</v>
      </c>
      <c r="E4" s="11">
        <v>50</v>
      </c>
      <c r="F4" s="12">
        <v>9.5</v>
      </c>
      <c r="G4" s="12">
        <v>0</v>
      </c>
      <c r="H4" s="11">
        <v>42</v>
      </c>
      <c r="I4" s="13">
        <f>IF($A4="","",IFERROR(((G4-F4)/G4),0))</f>
        <v>0</v>
      </c>
      <c r="J4" s="14">
        <f>IF($A4="","",(D4*F4))</f>
        <v>760</v>
      </c>
      <c r="K4" s="15" t="str">
        <f>IF($A4="","",IF((D4&lt;=E4),"Reorder","OK"))</f>
        <v>OK</v>
      </c>
    </row>
    <row r="5" spans="1:11" x14ac:dyDescent="0.25">
      <c r="A5" t="s">
        <v>32</v>
      </c>
      <c r="B5" t="s">
        <v>33</v>
      </c>
      <c r="C5" t="s">
        <v>31</v>
      </c>
      <c r="D5" s="11">
        <v>6</v>
      </c>
      <c r="E5" s="11">
        <v>4</v>
      </c>
      <c r="F5" s="12">
        <v>62</v>
      </c>
      <c r="G5" s="12">
        <v>0</v>
      </c>
      <c r="H5" s="11">
        <v>3</v>
      </c>
      <c r="I5" s="13">
        <f>IF($A5="","",IFERROR(((G5-F5)/G5),0))</f>
        <v>0</v>
      </c>
      <c r="J5" s="14">
        <f>IF($A5="","",(D5*F5))</f>
        <v>372</v>
      </c>
      <c r="K5" s="15" t="str">
        <f>IF($A5="","",IF((D5&lt;=E5),"Reorder","OK"))</f>
        <v>OK</v>
      </c>
    </row>
    <row r="6" spans="1:11" x14ac:dyDescent="0.25">
      <c r="A6" t="s">
        <v>34</v>
      </c>
      <c r="B6" t="s">
        <v>35</v>
      </c>
      <c r="C6" t="s">
        <v>36</v>
      </c>
      <c r="D6" s="11">
        <v>14</v>
      </c>
      <c r="E6" s="11">
        <v>10</v>
      </c>
      <c r="F6" s="12">
        <v>18</v>
      </c>
      <c r="G6" s="12">
        <v>0</v>
      </c>
      <c r="H6" s="11">
        <v>9</v>
      </c>
      <c r="I6" s="13">
        <f>IF($A6="","",IFERROR(((G6-F6)/G6),0))</f>
        <v>0</v>
      </c>
      <c r="J6" s="14">
        <f>IF($A6="","",(D6*F6))</f>
        <v>252</v>
      </c>
      <c r="K6" s="15" t="str">
        <f>IF($A6="","",IF((D6&lt;=E6),"Reorder","OK"))</f>
        <v>OK</v>
      </c>
    </row>
    <row r="7" spans="1:11" x14ac:dyDescent="0.25">
      <c r="A7" t="s">
        <v>37</v>
      </c>
      <c r="B7" t="s">
        <v>38</v>
      </c>
      <c r="C7" t="s">
        <v>39</v>
      </c>
      <c r="D7" s="11">
        <v>4</v>
      </c>
      <c r="E7" s="11">
        <v>4</v>
      </c>
      <c r="F7" s="12">
        <v>42</v>
      </c>
      <c r="G7" s="12">
        <v>0</v>
      </c>
      <c r="H7" s="11">
        <v>6</v>
      </c>
      <c r="I7" s="13">
        <f>IF($A7="","",IFERROR(((G7-F7)/G7),0))</f>
        <v>0</v>
      </c>
      <c r="J7" s="14">
        <f>IF($A7="","",(D7*F7))</f>
        <v>168</v>
      </c>
      <c r="K7" s="15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H8" s="11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H9" s="11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1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1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1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1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1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1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1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1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1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1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1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1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1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1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1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1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1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1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1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1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1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1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1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1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1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1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1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1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1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1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1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1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1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1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1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1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1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1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1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1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1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1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1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1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1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1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1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1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1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1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1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1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1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1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1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1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1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1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1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1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1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1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1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1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1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1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1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1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1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1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1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1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1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1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1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1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1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1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1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1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1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1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1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1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1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1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1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1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1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1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1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1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1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1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1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1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1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1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1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1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1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1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1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1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1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1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1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1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1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1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1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1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1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1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1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1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1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1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1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1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1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1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1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1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1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1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1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1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1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1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1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1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1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1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1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1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1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1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1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1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1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1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1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1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1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1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1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1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1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1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1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1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1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1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1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1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1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1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1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1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1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1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1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1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1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1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1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1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1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1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1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1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1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1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1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1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1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1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1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1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1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1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1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1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1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1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1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1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1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1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1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1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C9 bulbs, Spool wire, Mini lights, Clips, Timers and cords, Decor" sqref="B2:B201">
      <formula1>"C9 bulbs,Spool wire,Mini lights,Clips,Timers and cords,Decor"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SUM('Inventory'!$J$2:$J$201)</f>
        <v>3667</v>
      </c>
    </row>
    <row r="4" spans="1:2" x14ac:dyDescent="0.25">
      <c r="A4" t="s">
        <v>45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