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spections" state="visible" r:id="rId5"/>
    <sheet sheetId="3" name="Api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<sst xmlns="http://schemas.openxmlformats.org/spreadsheetml/2006/main" count="61" uniqueCount="50">
  <si>
    <t>Hive Inspection Log</t>
  </si>
  <si>
    <t>A free hive inspection spreadsheet: log queen, brood, and treatment per hive by date with action-needed flags in Google Sheets and Excel.</t>
  </si>
  <si>
    <t>Quick start</t>
  </si>
  <si>
    <t>Open the Inspections tab and replace the sample rows with your own — one row per entry. Formulas fill in automatically for new rows.</t>
  </si>
  <si>
    <t>Log every inspection; Flag highlights high mites, possible queenless hives and light stores.</t>
  </si>
  <si>
    <t>Use mite treatments only per label directions and record them for your records and any honey sales.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</si>
  <si>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</si>
  <si>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</si>
  <si>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</si>
  <si>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</si>
  <si>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</si>
  <si>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</si>
  <si>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</si>
  <si>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</si>
  <si>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Hive ID</t>
  </si>
  <si>
    <t>Queen seen</t>
  </si>
  <si>
    <t>Brood pattern</t>
  </si>
  <si>
    <t>Frames of bees</t>
  </si>
  <si>
    <t>Honey stores</t>
  </si>
  <si>
    <t>Mite count (per 300 bees)</t>
  </si>
  <si>
    <t>Temperament</t>
  </si>
  <si>
    <t>Treatment / feeding</t>
  </si>
  <si>
    <t>Notes</t>
  </si>
  <si>
    <t>Flag</t>
  </si>
  <si>
    <t>H-01</t>
  </si>
  <si>
    <t>Yes</t>
  </si>
  <si>
    <t>Solid</t>
  </si>
  <si>
    <t>Heavy</t>
  </si>
  <si>
    <t>Calm</t>
  </si>
  <si>
    <t>H-02</t>
  </si>
  <si>
    <t>Eggs seen</t>
  </si>
  <si>
    <t>Adequate</t>
  </si>
  <si>
    <t>Oxalic acid vapor (per label)</t>
  </si>
  <si>
    <t>H-07</t>
  </si>
  <si>
    <t>No</t>
  </si>
  <si>
    <t>None</t>
  </si>
  <si>
    <t>Light</t>
  </si>
  <si>
    <t>Nervous</t>
  </si>
  <si>
    <t>No eggs; check again in 5 days</t>
  </si>
  <si>
    <t>H-09</t>
  </si>
  <si>
    <t>Spotty</t>
  </si>
  <si>
    <t>1:1 syrup</t>
  </si>
  <si>
    <t>Nuc building up</t>
  </si>
  <si>
    <t>Item</t>
  </si>
  <si>
    <t>Value</t>
  </si>
  <si>
    <t>Log</t>
  </si>
  <si>
    <t>Inspections</t>
  </si>
  <si>
    <t>Mite flags</t>
  </si>
  <si>
    <t>Possible queenless</t>
  </si>
  <si>
    <t>Need feeding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</si>
</sst>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</cellXfs>
  <cellStyles count="1">
    <cellStyle name="Normal" xfId="0" builtinId="0"/>
  </cellStyles>
  <dxfs count="3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4" width="16" customWidth="1"/>
    <col min="5" max="5" width="17" customWidth="1"/>
    <col min="6" max="6" width="16" customWidth="1"/>
    <col min="7" max="7" width="28" customWidth="1"/>
    <col min="8" max="8" width="16" customWidth="1"/>
    <col min="9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s="11">
        <v>46298</v>
      </c>
      <c r="B2" t="s">
        <v>24</v>
      </c>
      <c r="C2" t="s">
        <v>25</v>
      </c>
      <c r="D2" t="s">
        <v>26</v>
      </c>
      <c r="E2" s="12">
        <v>14</v>
      </c>
      <c r="F2" t="s">
        <v>27</v>
      </c>
      <c r="G2" s="12">
        <v>2</v>
      </c>
      <c r="H2" t="s">
        <v>28</v>
      </c>
      <c r="K2" s="13" t="str">
        <f>IF($A2="","",IF((G2&gt;=9),"Mites over 3%",IF(AND((C2="No"),(D2="None")),"Possible queenless",IF((F2="Light"),"Feed",""))))</f>
        <v/>
      </c>
    </row>
    <row r="3" spans="1:11" x14ac:dyDescent="0.25">
      <c r="A3" s="11">
        <v>46298</v>
      </c>
      <c r="B3" t="s">
        <v>29</v>
      </c>
      <c r="C3" t="s">
        <v>30</v>
      </c>
      <c r="D3" t="s">
        <v>26</v>
      </c>
      <c r="E3" s="12">
        <v>10</v>
      </c>
      <c r="F3" t="s">
        <v>31</v>
      </c>
      <c r="G3" s="12">
        <v>11</v>
      </c>
      <c r="H3" t="s">
        <v>28</v>
      </c>
      <c r="I3" t="s">
        <v>32</v>
      </c>
      <c r="K3" s="13" t="str">
        <f>IF($A3="","",IF((G3&gt;=9),"Mites over 3%",IF(AND((C3="No"),(D3="None")),"Possible queenless",IF((F3="Light"),"Feed",""))))</f>
        <v>Mites over 3%</v>
      </c>
    </row>
    <row r="4" spans="1:11" x14ac:dyDescent="0.25">
      <c r="A4" s="11">
        <v>46298</v>
      </c>
      <c r="B4" t="s">
        <v>33</v>
      </c>
      <c r="C4" t="s">
        <v>34</v>
      </c>
      <c r="D4" t="s">
        <v>35</v>
      </c>
      <c r="E4" s="12">
        <v>6</v>
      </c>
      <c r="F4" t="s">
        <v>36</v>
      </c>
      <c r="G4" s="12">
        <v>6</v>
      </c>
      <c r="H4" t="s">
        <v>37</v>
      </c>
      <c r="J4" t="s">
        <v>38</v>
      </c>
      <c r="K4" s="13" t="str">
        <f>IF($A4="","",IF((G4&gt;=9),"Mites over 3%",IF(AND((C4="No"),(D4="None")),"Possible queenless",IF((F4="Light"),"Feed",""))))</f>
        <v>Possible queenless</v>
      </c>
    </row>
    <row r="5" spans="1:11" x14ac:dyDescent="0.25">
      <c r="A5" s="11">
        <v>46306</v>
      </c>
      <c r="B5" t="s">
        <v>24</v>
      </c>
      <c r="C5" t="s">
        <v>30</v>
      </c>
      <c r="D5" t="s">
        <v>26</v>
      </c>
      <c r="E5" s="12">
        <v>15</v>
      </c>
      <c r="F5" t="s">
        <v>27</v>
      </c>
      <c r="G5" s="12">
        <v>1</v>
      </c>
      <c r="H5" t="s">
        <v>28</v>
      </c>
      <c r="K5" s="13" t="str">
        <f>IF($A5="","",IF((G5&gt;=9),"Mites over 3%",IF(AND((C5="No"),(D5="None")),"Possible queenless",IF((F5="Light"),"Feed",""))))</f>
        <v/>
      </c>
    </row>
    <row r="6" spans="1:11" x14ac:dyDescent="0.25">
      <c r="A6" s="11">
        <v>46306</v>
      </c>
      <c r="B6" t="s">
        <v>39</v>
      </c>
      <c r="C6" t="s">
        <v>25</v>
      </c>
      <c r="D6" t="s">
        <v>40</v>
      </c>
      <c r="E6" s="12">
        <v>5</v>
      </c>
      <c r="F6" t="s">
        <v>36</v>
      </c>
      <c r="G6" s="12">
        <v>2</v>
      </c>
      <c r="H6" t="s">
        <v>28</v>
      </c>
      <c r="I6" t="s">
        <v>41</v>
      </c>
      <c r="J6" t="s">
        <v>42</v>
      </c>
      <c r="K6" s="13" t="str">
        <f>IF($A6="","",IF((G6&gt;=9),"Mites over 3%",IF(AND((C6="No"),(D6="None")),"Possible queenless",IF((F6="Light"),"Feed",""))))</f>
        <v>Feed</v>
      </c>
    </row>
    <row r="7" spans="1:11" x14ac:dyDescent="0.25">
      <c r="A7" s="11"/>
      <c r="E7" s="12"/>
      <c r="G7" s="12"/>
      <c r="K7" s="13" t="str">
        <f>IF($A7="","",IF((G7&gt;=9),"Mites over 3%",IF(AND((C7="No"),(D7="None")),"Possible queenless",IF((F7="Light"),"Feed",""))))</f>
        <v/>
      </c>
    </row>
    <row r="8" spans="1:11" x14ac:dyDescent="0.25">
      <c r="A8" s="11"/>
      <c r="E8" s="12"/>
      <c r="G8" s="12"/>
      <c r="K8" s="13" t="str">
        <f>IF($A8="","",IF((G8&gt;=9),"Mites over 3%",IF(AND((C8="No"),(D8="None")),"Possible queenless",IF((F8="Light"),"Feed",""))))</f>
        <v/>
      </c>
    </row>
    <row r="9" spans="1:11" x14ac:dyDescent="0.25">
      <c r="A9" s="11"/>
      <c r="E9" s="12"/>
      <c r="G9" s="12"/>
      <c r="K9" s="13" t="str">
        <f>IF($A9="","",IF((G9&gt;=9),"Mites over 3%",IF(AND((C9="No"),(D9="None")),"Possible queenless",IF((F9="Light"),"Feed",""))))</f>
        <v/>
      </c>
    </row>
    <row r="10" spans="1:11" x14ac:dyDescent="0.25">
      <c r="A10" s="11"/>
      <c r="E10" s="12"/>
      <c r="G10" s="12"/>
      <c r="K10" s="13" t="str">
        <f>IF($A10="","",IF((G10&gt;=9),"Mites over 3%",IF(AND((C10="No"),(D10="None")),"Possible queenless",IF((F10="Light"),"Feed",""))))</f>
        <v/>
      </c>
    </row>
    <row r="11" spans="1:11" x14ac:dyDescent="0.25">
      <c r="A11" s="11"/>
      <c r="E11" s="12"/>
      <c r="G11" s="12"/>
      <c r="K11" s="13" t="str">
        <f>IF($A11="","",IF((G11&gt;=9),"Mites over 3%",IF(AND((C11="No"),(D11="None")),"Possible queenless",IF((F11="Light"),"Feed",""))))</f>
        <v/>
      </c>
    </row>
    <row r="12" spans="1:11" x14ac:dyDescent="0.25">
      <c r="A12" s="11"/>
      <c r="E12" s="12"/>
      <c r="G12" s="12"/>
      <c r="K12" s="13" t="str">
        <f>IF($A12="","",IF((G12&gt;=9),"Mites over 3%",IF(AND((C12="No"),(D12="None")),"Possible queenless",IF((F12="Light"),"Feed",""))))</f>
        <v/>
      </c>
    </row>
    <row r="13" spans="1:11" x14ac:dyDescent="0.25">
      <c r="A13" s="11"/>
      <c r="E13" s="12"/>
      <c r="G13" s="12"/>
      <c r="K13" s="13" t="str">
        <f>IF($A13="","",IF((G13&gt;=9),"Mites over 3%",IF(AND((C13="No"),(D13="None")),"Possible queenless",IF((F13="Light"),"Feed",""))))</f>
        <v/>
      </c>
    </row>
    <row r="14" spans="1:11" x14ac:dyDescent="0.25">
      <c r="A14" s="11"/>
      <c r="E14" s="12"/>
      <c r="G14" s="12"/>
      <c r="K14" s="13" t="str">
        <f>IF($A14="","",IF((G14&gt;=9),"Mites over 3%",IF(AND((C14="No"),(D14="None")),"Possible queenless",IF((F14="Light"),"Feed",""))))</f>
        <v/>
      </c>
    </row>
    <row r="15" spans="1:11" x14ac:dyDescent="0.25">
      <c r="A15" s="11"/>
      <c r="E15" s="12"/>
      <c r="G15" s="12"/>
      <c r="K15" s="13" t="str">
        <f>IF($A15="","",IF((G15&gt;=9),"Mites over 3%",IF(AND((C15="No"),(D15="None")),"Possible queenless",IF((F15="Light"),"Feed",""))))</f>
        <v/>
      </c>
    </row>
    <row r="16" spans="1:11" x14ac:dyDescent="0.25">
      <c r="A16" s="11"/>
      <c r="E16" s="12"/>
      <c r="G16" s="12"/>
      <c r="K16" s="13" t="str">
        <f>IF($A16="","",IF((G16&gt;=9),"Mites over 3%",IF(AND((C16="No"),(D16="None")),"Possible queenless",IF((F16="Light"),"Feed",""))))</f>
        <v/>
      </c>
    </row>
    <row r="17" spans="1:11" x14ac:dyDescent="0.25">
      <c r="A17" s="11"/>
      <c r="E17" s="12"/>
      <c r="G17" s="12"/>
      <c r="K17" s="13" t="str">
        <f>IF($A17="","",IF((G17&gt;=9),"Mites over 3%",IF(AND((C17="No"),(D17="None")),"Possible queenless",IF((F17="Light"),"Feed",""))))</f>
        <v/>
      </c>
    </row>
    <row r="18" spans="1:11" x14ac:dyDescent="0.25">
      <c r="A18" s="11"/>
      <c r="E18" s="12"/>
      <c r="G18" s="12"/>
      <c r="K18" s="13" t="str">
        <f>IF($A18="","",IF((G18&gt;=9),"Mites over 3%",IF(AND((C18="No"),(D18="None")),"Possible queenless",IF((F18="Light"),"Feed",""))))</f>
        <v/>
      </c>
    </row>
    <row r="19" spans="1:11" x14ac:dyDescent="0.25">
      <c r="A19" s="11"/>
      <c r="E19" s="12"/>
      <c r="G19" s="12"/>
      <c r="K19" s="13" t="str">
        <f>IF($A19="","",IF((G19&gt;=9),"Mites over 3%",IF(AND((C19="No"),(D19="None")),"Possible queenless",IF((F19="Light"),"Feed",""))))</f>
        <v/>
      </c>
    </row>
    <row r="20" spans="1:11" x14ac:dyDescent="0.25">
      <c r="A20" s="11"/>
      <c r="E20" s="12"/>
      <c r="G20" s="12"/>
      <c r="K20" s="13" t="str">
        <f>IF($A20="","",IF((G20&gt;=9),"Mites over 3%",IF(AND((C20="No"),(D20="None")),"Possible queenless",IF((F20="Light"),"Feed",""))))</f>
        <v/>
      </c>
    </row>
    <row r="21" spans="1:11" x14ac:dyDescent="0.25">
      <c r="A21" s="11"/>
      <c r="E21" s="12"/>
      <c r="G21" s="12"/>
      <c r="K21" s="13" t="str">
        <f>IF($A21="","",IF((G21&gt;=9),"Mites over 3%",IF(AND((C21="No"),(D21="None")),"Possible queenless",IF((F21="Light"),"Feed",""))))</f>
        <v/>
      </c>
    </row>
    <row r="22" spans="1:11" x14ac:dyDescent="0.25">
      <c r="A22" s="11"/>
      <c r="E22" s="12"/>
      <c r="G22" s="12"/>
      <c r="K22" s="13" t="str">
        <f>IF($A22="","",IF((G22&gt;=9),"Mites over 3%",IF(AND((C22="No"),(D22="None")),"Possible queenless",IF((F22="Light"),"Feed",""))))</f>
        <v/>
      </c>
    </row>
    <row r="23" spans="1:11" x14ac:dyDescent="0.25">
      <c r="A23" s="11"/>
      <c r="E23" s="12"/>
      <c r="G23" s="12"/>
      <c r="K23" s="13" t="str">
        <f>IF($A23="","",IF((G23&gt;=9),"Mites over 3%",IF(AND((C23="No"),(D23="None")),"Possible queenless",IF((F23="Light"),"Feed",""))))</f>
        <v/>
      </c>
    </row>
    <row r="24" spans="1:11" x14ac:dyDescent="0.25">
      <c r="A24" s="11"/>
      <c r="E24" s="12"/>
      <c r="G24" s="12"/>
      <c r="K24" s="13" t="str">
        <f>IF($A24="","",IF((G24&gt;=9),"Mites over 3%",IF(AND((C24="No"),(D24="None")),"Possible queenless",IF((F24="Light"),"Feed",""))))</f>
        <v/>
      </c>
    </row>
    <row r="25" spans="1:11" x14ac:dyDescent="0.25">
      <c r="A25" s="11"/>
      <c r="E25" s="12"/>
      <c r="G25" s="12"/>
      <c r="K25" s="13" t="str">
        <f>IF($A25="","",IF((G25&gt;=9),"Mites over 3%",IF(AND((C25="No"),(D25="None")),"Possible queenless",IF((F25="Light"),"Feed",""))))</f>
        <v/>
      </c>
    </row>
    <row r="26" spans="1:11" x14ac:dyDescent="0.25">
      <c r="A26" s="11"/>
      <c r="E26" s="12"/>
      <c r="G26" s="12"/>
      <c r="K26" s="13" t="str">
        <f>IF($A26="","",IF((G26&gt;=9),"Mites over 3%",IF(AND((C26="No"),(D26="None")),"Possible queenless",IF((F26="Light"),"Feed",""))))</f>
        <v/>
      </c>
    </row>
    <row r="27" spans="1:11" x14ac:dyDescent="0.25">
      <c r="A27" s="11"/>
      <c r="E27" s="12"/>
      <c r="G27" s="12"/>
      <c r="K27" s="13" t="str">
        <f>IF($A27="","",IF((G27&gt;=9),"Mites over 3%",IF(AND((C27="No"),(D27="None")),"Possible queenless",IF((F27="Light"),"Feed",""))))</f>
        <v/>
      </c>
    </row>
    <row r="28" spans="1:11" x14ac:dyDescent="0.25">
      <c r="A28" s="11"/>
      <c r="E28" s="12"/>
      <c r="G28" s="12"/>
      <c r="K28" s="13" t="str">
        <f>IF($A28="","",IF((G28&gt;=9),"Mites over 3%",IF(AND((C28="No"),(D28="None")),"Possible queenless",IF((F28="Light"),"Feed",""))))</f>
        <v/>
      </c>
    </row>
    <row r="29" spans="1:11" x14ac:dyDescent="0.25">
      <c r="A29" s="11"/>
      <c r="E29" s="12"/>
      <c r="G29" s="12"/>
      <c r="K29" s="13" t="str">
        <f>IF($A29="","",IF((G29&gt;=9),"Mites over 3%",IF(AND((C29="No"),(D29="None")),"Possible queenless",IF((F29="Light"),"Feed",""))))</f>
        <v/>
      </c>
    </row>
    <row r="30" spans="1:11" x14ac:dyDescent="0.25">
      <c r="A30" s="11"/>
      <c r="E30" s="12"/>
      <c r="G30" s="12"/>
      <c r="K30" s="13" t="str">
        <f>IF($A30="","",IF((G30&gt;=9),"Mites over 3%",IF(AND((C30="No"),(D30="None")),"Possible queenless",IF((F30="Light"),"Feed",""))))</f>
        <v/>
      </c>
    </row>
    <row r="31" spans="1:11" x14ac:dyDescent="0.25">
      <c r="A31" s="11"/>
      <c r="E31" s="12"/>
      <c r="G31" s="12"/>
      <c r="K31" s="13" t="str">
        <f>IF($A31="","",IF((G31&gt;=9),"Mites over 3%",IF(AND((C31="No"),(D31="None")),"Possible queenless",IF((F31="Light"),"Feed",""))))</f>
        <v/>
      </c>
    </row>
    <row r="32" spans="1:11" x14ac:dyDescent="0.25">
      <c r="A32" s="11"/>
      <c r="E32" s="12"/>
      <c r="G32" s="12"/>
      <c r="K32" s="13" t="str">
        <f>IF($A32="","",IF((G32&gt;=9),"Mites over 3%",IF(AND((C32="No"),(D32="None")),"Possible queenless",IF((F32="Light"),"Feed",""))))</f>
        <v/>
      </c>
    </row>
    <row r="33" spans="1:11" x14ac:dyDescent="0.25">
      <c r="A33" s="11"/>
      <c r="E33" s="12"/>
      <c r="G33" s="12"/>
      <c r="K33" s="13" t="str">
        <f>IF($A33="","",IF((G33&gt;=9),"Mites over 3%",IF(AND((C33="No"),(D33="None")),"Possible queenless",IF((F33="Light"),"Feed",""))))</f>
        <v/>
      </c>
    </row>
    <row r="34" spans="1:11" x14ac:dyDescent="0.25">
      <c r="A34" s="11"/>
      <c r="E34" s="12"/>
      <c r="G34" s="12"/>
      <c r="K34" s="13" t="str">
        <f>IF($A34="","",IF((G34&gt;=9),"Mites over 3%",IF(AND((C34="No"),(D34="None")),"Possible queenless",IF((F34="Light"),"Feed",""))))</f>
        <v/>
      </c>
    </row>
    <row r="35" spans="1:11" x14ac:dyDescent="0.25">
      <c r="A35" s="11"/>
      <c r="E35" s="12"/>
      <c r="G35" s="12"/>
      <c r="K35" s="13" t="str">
        <f>IF($A35="","",IF((G35&gt;=9),"Mites over 3%",IF(AND((C35="No"),(D35="None")),"Possible queenless",IF((F35="Light"),"Feed",""))))</f>
        <v/>
      </c>
    </row>
    <row r="36" spans="1:11" x14ac:dyDescent="0.25">
      <c r="A36" s="11"/>
      <c r="E36" s="12"/>
      <c r="G36" s="12"/>
      <c r="K36" s="13" t="str">
        <f>IF($A36="","",IF((G36&gt;=9),"Mites over 3%",IF(AND((C36="No"),(D36="None")),"Possible queenless",IF((F36="Light"),"Feed",""))))</f>
        <v/>
      </c>
    </row>
    <row r="37" spans="1:11" x14ac:dyDescent="0.25">
      <c r="A37" s="11"/>
      <c r="E37" s="12"/>
      <c r="G37" s="12"/>
      <c r="K37" s="13" t="str">
        <f>IF($A37="","",IF((G37&gt;=9),"Mites over 3%",IF(AND((C37="No"),(D37="None")),"Possible queenless",IF((F37="Light"),"Feed",""))))</f>
        <v/>
      </c>
    </row>
    <row r="38" spans="1:11" x14ac:dyDescent="0.25">
      <c r="A38" s="11"/>
      <c r="E38" s="12"/>
      <c r="G38" s="12"/>
      <c r="K38" s="13" t="str">
        <f>IF($A38="","",IF((G38&gt;=9),"Mites over 3%",IF(AND((C38="No"),(D38="None")),"Possible queenless",IF((F38="Light"),"Feed",""))))</f>
        <v/>
      </c>
    </row>
    <row r="39" spans="1:11" x14ac:dyDescent="0.25">
      <c r="A39" s="11"/>
      <c r="E39" s="12"/>
      <c r="G39" s="12"/>
      <c r="K39" s="13" t="str">
        <f>IF($A39="","",IF((G39&gt;=9),"Mites over 3%",IF(AND((C39="No"),(D39="None")),"Possible queenless",IF((F39="Light"),"Feed",""))))</f>
        <v/>
      </c>
    </row>
    <row r="40" spans="1:11" x14ac:dyDescent="0.25">
      <c r="A40" s="11"/>
      <c r="E40" s="12"/>
      <c r="G40" s="12"/>
      <c r="K40" s="13" t="str">
        <f>IF($A40="","",IF((G40&gt;=9),"Mites over 3%",IF(AND((C40="No"),(D40="None")),"Possible queenless",IF((F40="Light"),"Feed",""))))</f>
        <v/>
      </c>
    </row>
    <row r="41" spans="1:11" x14ac:dyDescent="0.25">
      <c r="A41" s="11"/>
      <c r="E41" s="12"/>
      <c r="G41" s="12"/>
      <c r="K41" s="13" t="str">
        <f>IF($A41="","",IF((G41&gt;=9),"Mites over 3%",IF(AND((C41="No"),(D41="None")),"Possible queenless",IF((F41="Light"),"Feed",""))))</f>
        <v/>
      </c>
    </row>
    <row r="42" spans="1:11" x14ac:dyDescent="0.25">
      <c r="A42" s="11"/>
      <c r="E42" s="12"/>
      <c r="G42" s="12"/>
      <c r="K42" s="13" t="str">
        <f>IF($A42="","",IF((G42&gt;=9),"Mites over 3%",IF(AND((C42="No"),(D42="None")),"Possible queenless",IF((F42="Light"),"Feed",""))))</f>
        <v/>
      </c>
    </row>
    <row r="43" spans="1:11" x14ac:dyDescent="0.25">
      <c r="A43" s="11"/>
      <c r="E43" s="12"/>
      <c r="G43" s="12"/>
      <c r="K43" s="13" t="str">
        <f>IF($A43="","",IF((G43&gt;=9),"Mites over 3%",IF(AND((C43="No"),(D43="None")),"Possible queenless",IF((F43="Light"),"Feed",""))))</f>
        <v/>
      </c>
    </row>
    <row r="44" spans="1:11" x14ac:dyDescent="0.25">
      <c r="A44" s="11"/>
      <c r="E44" s="12"/>
      <c r="G44" s="12"/>
      <c r="K44" s="13" t="str">
        <f>IF($A44="","",IF((G44&gt;=9),"Mites over 3%",IF(AND((C44="No"),(D44="None")),"Possible queenless",IF((F44="Light"),"Feed",""))))</f>
        <v/>
      </c>
    </row>
    <row r="45" spans="1:11" x14ac:dyDescent="0.25">
      <c r="A45" s="11"/>
      <c r="E45" s="12"/>
      <c r="G45" s="12"/>
      <c r="K45" s="13" t="str">
        <f>IF($A45="","",IF((G45&gt;=9),"Mites over 3%",IF(AND((C45="No"),(D45="None")),"Possible queenless",IF((F45="Light"),"Feed",""))))</f>
        <v/>
      </c>
    </row>
    <row r="46" spans="1:11" x14ac:dyDescent="0.25">
      <c r="A46" s="11"/>
      <c r="E46" s="12"/>
      <c r="G46" s="12"/>
      <c r="K46" s="13" t="str">
        <f>IF($A46="","",IF((G46&gt;=9),"Mites over 3%",IF(AND((C46="No"),(D46="None")),"Possible queenless",IF((F46="Light"),"Feed",""))))</f>
        <v/>
      </c>
    </row>
    <row r="47" spans="1:11" x14ac:dyDescent="0.25">
      <c r="A47" s="11"/>
      <c r="E47" s="12"/>
      <c r="G47" s="12"/>
      <c r="K47" s="13" t="str">
        <f>IF($A47="","",IF((G47&gt;=9),"Mites over 3%",IF(AND((C47="No"),(D47="None")),"Possible queenless",IF((F47="Light"),"Feed",""))))</f>
        <v/>
      </c>
    </row>
    <row r="48" spans="1:11" x14ac:dyDescent="0.25">
      <c r="A48" s="11"/>
      <c r="E48" s="12"/>
      <c r="G48" s="12"/>
      <c r="K48" s="13" t="str">
        <f>IF($A48="","",IF((G48&gt;=9),"Mites over 3%",IF(AND((C48="No"),(D48="None")),"Possible queenless",IF((F48="Light"),"Feed",""))))</f>
        <v/>
      </c>
    </row>
    <row r="49" spans="1:11" x14ac:dyDescent="0.25">
      <c r="A49" s="11"/>
      <c r="E49" s="12"/>
      <c r="G49" s="12"/>
      <c r="K49" s="13" t="str">
        <f>IF($A49="","",IF((G49&gt;=9),"Mites over 3%",IF(AND((C49="No"),(D49="None")),"Possible queenless",IF((F49="Light"),"Feed",""))))</f>
        <v/>
      </c>
    </row>
    <row r="50" spans="1:11" x14ac:dyDescent="0.25">
      <c r="A50" s="11"/>
      <c r="E50" s="12"/>
      <c r="G50" s="12"/>
      <c r="K50" s="13" t="str">
        <f>IF($A50="","",IF((G50&gt;=9),"Mites over 3%",IF(AND((C50="No"),(D50="None")),"Possible queenless",IF((F50="Light"),"Feed",""))))</f>
        <v/>
      </c>
    </row>
    <row r="51" spans="1:11" x14ac:dyDescent="0.25">
      <c r="A51" s="11"/>
      <c r="E51" s="12"/>
      <c r="G51" s="12"/>
      <c r="K51" s="13" t="str">
        <f>IF($A51="","",IF((G51&gt;=9),"Mites over 3%",IF(AND((C51="No"),(D51="None")),"Possible queenless",IF((F51="Light"),"Feed",""))))</f>
        <v/>
      </c>
    </row>
    <row r="52" spans="1:11" x14ac:dyDescent="0.25">
      <c r="A52" s="11"/>
      <c r="E52" s="12"/>
      <c r="G52" s="12"/>
      <c r="K52" s="13" t="str">
        <f>IF($A52="","",IF((G52&gt;=9),"Mites over 3%",IF(AND((C52="No"),(D52="None")),"Possible queenless",IF((F52="Light"),"Feed",""))))</f>
        <v/>
      </c>
    </row>
    <row r="53" spans="1:11" x14ac:dyDescent="0.25">
      <c r="A53" s="11"/>
      <c r="E53" s="12"/>
      <c r="G53" s="12"/>
      <c r="K53" s="13" t="str">
        <f>IF($A53="","",IF((G53&gt;=9),"Mites over 3%",IF(AND((C53="No"),(D53="None")),"Possible queenless",IF((F53="Light"),"Feed",""))))</f>
        <v/>
      </c>
    </row>
    <row r="54" spans="1:11" x14ac:dyDescent="0.25">
      <c r="A54" s="11"/>
      <c r="E54" s="12"/>
      <c r="G54" s="12"/>
      <c r="K54" s="13" t="str">
        <f>IF($A54="","",IF((G54&gt;=9),"Mites over 3%",IF(AND((C54="No"),(D54="None")),"Possible queenless",IF((F54="Light"),"Feed",""))))</f>
        <v/>
      </c>
    </row>
    <row r="55" spans="1:11" x14ac:dyDescent="0.25">
      <c r="A55" s="11"/>
      <c r="E55" s="12"/>
      <c r="G55" s="12"/>
      <c r="K55" s="13" t="str">
        <f>IF($A55="","",IF((G55&gt;=9),"Mites over 3%",IF(AND((C55="No"),(D55="None")),"Possible queenless",IF((F55="Light"),"Feed",""))))</f>
        <v/>
      </c>
    </row>
    <row r="56" spans="1:11" x14ac:dyDescent="0.25">
      <c r="A56" s="11"/>
      <c r="E56" s="12"/>
      <c r="G56" s="12"/>
      <c r="K56" s="13" t="str">
        <f>IF($A56="","",IF((G56&gt;=9),"Mites over 3%",IF(AND((C56="No"),(D56="None")),"Possible queenless",IF((F56="Light"),"Feed",""))))</f>
        <v/>
      </c>
    </row>
    <row r="57" spans="1:11" x14ac:dyDescent="0.25">
      <c r="A57" s="11"/>
      <c r="E57" s="12"/>
      <c r="G57" s="12"/>
      <c r="K57" s="13" t="str">
        <f>IF($A57="","",IF((G57&gt;=9),"Mites over 3%",IF(AND((C57="No"),(D57="None")),"Possible queenless",IF((F57="Light"),"Feed",""))))</f>
        <v/>
      </c>
    </row>
    <row r="58" spans="1:11" x14ac:dyDescent="0.25">
      <c r="A58" s="11"/>
      <c r="E58" s="12"/>
      <c r="G58" s="12"/>
      <c r="K58" s="13" t="str">
        <f>IF($A58="","",IF((G58&gt;=9),"Mites over 3%",IF(AND((C58="No"),(D58="None")),"Possible queenless",IF((F58="Light"),"Feed",""))))</f>
        <v/>
      </c>
    </row>
    <row r="59" spans="1:11" x14ac:dyDescent="0.25">
      <c r="A59" s="11"/>
      <c r="E59" s="12"/>
      <c r="G59" s="12"/>
      <c r="K59" s="13" t="str">
        <f>IF($A59="","",IF((G59&gt;=9),"Mites over 3%",IF(AND((C59="No"),(D59="None")),"Possible queenless",IF((F59="Light"),"Feed",""))))</f>
        <v/>
      </c>
    </row>
    <row r="60" spans="1:11" x14ac:dyDescent="0.25">
      <c r="A60" s="11"/>
      <c r="E60" s="12"/>
      <c r="G60" s="12"/>
      <c r="K60" s="13" t="str">
        <f>IF($A60="","",IF((G60&gt;=9),"Mites over 3%",IF(AND((C60="No"),(D60="None")),"Possible queenless",IF((F60="Light"),"Feed",""))))</f>
        <v/>
      </c>
    </row>
    <row r="61" spans="1:11" x14ac:dyDescent="0.25">
      <c r="A61" s="11"/>
      <c r="E61" s="12"/>
      <c r="G61" s="12"/>
      <c r="K61" s="13" t="str">
        <f>IF($A61="","",IF((G61&gt;=9),"Mites over 3%",IF(AND((C61="No"),(D61="None")),"Possible queenless",IF((F61="Light"),"Feed",""))))</f>
        <v/>
      </c>
    </row>
    <row r="62" spans="1:11" x14ac:dyDescent="0.25">
      <c r="A62" s="11"/>
      <c r="E62" s="12"/>
      <c r="G62" s="12"/>
      <c r="K62" s="13" t="str">
        <f>IF($A62="","",IF((G62&gt;=9),"Mites over 3%",IF(AND((C62="No"),(D62="None")),"Possible queenless",IF((F62="Light"),"Feed",""))))</f>
        <v/>
      </c>
    </row>
    <row r="63" spans="1:11" x14ac:dyDescent="0.25">
      <c r="A63" s="11"/>
      <c r="E63" s="12"/>
      <c r="G63" s="12"/>
      <c r="K63" s="13" t="str">
        <f>IF($A63="","",IF((G63&gt;=9),"Mites over 3%",IF(AND((C63="No"),(D63="None")),"Possible queenless",IF((F63="Light"),"Feed",""))))</f>
        <v/>
      </c>
    </row>
    <row r="64" spans="1:11" x14ac:dyDescent="0.25">
      <c r="A64" s="11"/>
      <c r="E64" s="12"/>
      <c r="G64" s="12"/>
      <c r="K64" s="13" t="str">
        <f>IF($A64="","",IF((G64&gt;=9),"Mites over 3%",IF(AND((C64="No"),(D64="None")),"Possible queenless",IF((F64="Light"),"Feed",""))))</f>
        <v/>
      </c>
    </row>
    <row r="65" spans="1:11" x14ac:dyDescent="0.25">
      <c r="A65" s="11"/>
      <c r="E65" s="12"/>
      <c r="G65" s="12"/>
      <c r="K65" s="13" t="str">
        <f>IF($A65="","",IF((G65&gt;=9),"Mites over 3%",IF(AND((C65="No"),(D65="None")),"Possible queenless",IF((F65="Light"),"Feed",""))))</f>
        <v/>
      </c>
    </row>
    <row r="66" spans="1:11" x14ac:dyDescent="0.25">
      <c r="A66" s="11"/>
      <c r="E66" s="12"/>
      <c r="G66" s="12"/>
      <c r="K66" s="13" t="str">
        <f>IF($A66="","",IF((G66&gt;=9),"Mites over 3%",IF(AND((C66="No"),(D66="None")),"Possible queenless",IF((F66="Light"),"Feed",""))))</f>
        <v/>
      </c>
    </row>
    <row r="67" spans="1:11" x14ac:dyDescent="0.25">
      <c r="A67" s="11"/>
      <c r="E67" s="12"/>
      <c r="G67" s="12"/>
      <c r="K67" s="13" t="str">
        <f>IF($A67="","",IF((G67&gt;=9),"Mites over 3%",IF(AND((C67="No"),(D67="None")),"Possible queenless",IF((F67="Light"),"Feed",""))))</f>
        <v/>
      </c>
    </row>
    <row r="68" spans="1:11" x14ac:dyDescent="0.25">
      <c r="A68" s="11"/>
      <c r="E68" s="12"/>
      <c r="G68" s="12"/>
      <c r="K68" s="13" t="str">
        <f>IF($A68="","",IF((G68&gt;=9),"Mites over 3%",IF(AND((C68="No"),(D68="None")),"Possible queenless",IF((F68="Light"),"Feed",""))))</f>
        <v/>
      </c>
    </row>
    <row r="69" spans="1:11" x14ac:dyDescent="0.25">
      <c r="A69" s="11"/>
      <c r="E69" s="12"/>
      <c r="G69" s="12"/>
      <c r="K69" s="13" t="str">
        <f>IF($A69="","",IF((G69&gt;=9),"Mites over 3%",IF(AND((C69="No"),(D69="None")),"Possible queenless",IF((F69="Light"),"Feed",""))))</f>
        <v/>
      </c>
    </row>
    <row r="70" spans="1:11" x14ac:dyDescent="0.25">
      <c r="A70" s="11"/>
      <c r="E70" s="12"/>
      <c r="G70" s="12"/>
      <c r="K70" s="13" t="str">
        <f>IF($A70="","",IF((G70&gt;=9),"Mites over 3%",IF(AND((C70="No"),(D70="None")),"Possible queenless",IF((F70="Light"),"Feed",""))))</f>
        <v/>
      </c>
    </row>
    <row r="71" spans="1:11" x14ac:dyDescent="0.25">
      <c r="A71" s="11"/>
      <c r="E71" s="12"/>
      <c r="G71" s="12"/>
      <c r="K71" s="13" t="str">
        <f>IF($A71="","",IF((G71&gt;=9),"Mites over 3%",IF(AND((C71="No"),(D71="None")),"Possible queenless",IF((F71="Light"),"Feed",""))))</f>
        <v/>
      </c>
    </row>
    <row r="72" spans="1:11" x14ac:dyDescent="0.25">
      <c r="A72" s="11"/>
      <c r="E72" s="12"/>
      <c r="G72" s="12"/>
      <c r="K72" s="13" t="str">
        <f>IF($A72="","",IF((G72&gt;=9),"Mites over 3%",IF(AND((C72="No"),(D72="None")),"Possible queenless",IF((F72="Light"),"Feed",""))))</f>
        <v/>
      </c>
    </row>
    <row r="73" spans="1:11" x14ac:dyDescent="0.25">
      <c r="A73" s="11"/>
      <c r="E73" s="12"/>
      <c r="G73" s="12"/>
      <c r="K73" s="13" t="str">
        <f>IF($A73="","",IF((G73&gt;=9),"Mites over 3%",IF(AND((C73="No"),(D73="None")),"Possible queenless",IF((F73="Light"),"Feed",""))))</f>
        <v/>
      </c>
    </row>
    <row r="74" spans="1:11" x14ac:dyDescent="0.25">
      <c r="A74" s="11"/>
      <c r="E74" s="12"/>
      <c r="G74" s="12"/>
      <c r="K74" s="13" t="str">
        <f>IF($A74="","",IF((G74&gt;=9),"Mites over 3%",IF(AND((C74="No"),(D74="None")),"Possible queenless",IF((F74="Light"),"Feed",""))))</f>
        <v/>
      </c>
    </row>
    <row r="75" spans="1:11" x14ac:dyDescent="0.25">
      <c r="A75" s="11"/>
      <c r="E75" s="12"/>
      <c r="G75" s="12"/>
      <c r="K75" s="13" t="str">
        <f>IF($A75="","",IF((G75&gt;=9),"Mites over 3%",IF(AND((C75="No"),(D75="None")),"Possible queenless",IF((F75="Light"),"Feed",""))))</f>
        <v/>
      </c>
    </row>
    <row r="76" spans="1:11" x14ac:dyDescent="0.25">
      <c r="A76" s="11"/>
      <c r="E76" s="12"/>
      <c r="G76" s="12"/>
      <c r="K76" s="13" t="str">
        <f>IF($A76="","",IF((G76&gt;=9),"Mites over 3%",IF(AND((C76="No"),(D76="None")),"Possible queenless",IF((F76="Light"),"Feed",""))))</f>
        <v/>
      </c>
    </row>
    <row r="77" spans="1:11" x14ac:dyDescent="0.25">
      <c r="A77" s="11"/>
      <c r="E77" s="12"/>
      <c r="G77" s="12"/>
      <c r="K77" s="13" t="str">
        <f>IF($A77="","",IF((G77&gt;=9),"Mites over 3%",IF(AND((C77="No"),(D77="None")),"Possible queenless",IF((F77="Light"),"Feed",""))))</f>
        <v/>
      </c>
    </row>
    <row r="78" spans="1:11" x14ac:dyDescent="0.25">
      <c r="A78" s="11"/>
      <c r="E78" s="12"/>
      <c r="G78" s="12"/>
      <c r="K78" s="13" t="str">
        <f>IF($A78="","",IF((G78&gt;=9),"Mites over 3%",IF(AND((C78="No"),(D78="None")),"Possible queenless",IF((F78="Light"),"Feed",""))))</f>
        <v/>
      </c>
    </row>
    <row r="79" spans="1:11" x14ac:dyDescent="0.25">
      <c r="A79" s="11"/>
      <c r="E79" s="12"/>
      <c r="G79" s="12"/>
      <c r="K79" s="13" t="str">
        <f>IF($A79="","",IF((G79&gt;=9),"Mites over 3%",IF(AND((C79="No"),(D79="None")),"Possible queenless",IF((F79="Light"),"Feed",""))))</f>
        <v/>
      </c>
    </row>
    <row r="80" spans="1:11" x14ac:dyDescent="0.25">
      <c r="A80" s="11"/>
      <c r="E80" s="12"/>
      <c r="G80" s="12"/>
      <c r="K80" s="13" t="str">
        <f>IF($A80="","",IF((G80&gt;=9),"Mites over 3%",IF(AND((C80="No"),(D80="None")),"Possible queenless",IF((F80="Light"),"Feed",""))))</f>
        <v/>
      </c>
    </row>
    <row r="81" spans="1:11" x14ac:dyDescent="0.25">
      <c r="A81" s="11"/>
      <c r="E81" s="12"/>
      <c r="G81" s="12"/>
      <c r="K81" s="13" t="str">
        <f>IF($A81="","",IF((G81&gt;=9),"Mites over 3%",IF(AND((C81="No"),(D81="None")),"Possible queenless",IF((F81="Light"),"Feed",""))))</f>
        <v/>
      </c>
    </row>
    <row r="82" spans="1:11" x14ac:dyDescent="0.25">
      <c r="A82" s="11"/>
      <c r="E82" s="12"/>
      <c r="G82" s="12"/>
      <c r="K82" s="13" t="str">
        <f>IF($A82="","",IF((G82&gt;=9),"Mites over 3%",IF(AND((C82="No"),(D82="None")),"Possible queenless",IF((F82="Light"),"Feed",""))))</f>
        <v/>
      </c>
    </row>
    <row r="83" spans="1:11" x14ac:dyDescent="0.25">
      <c r="A83" s="11"/>
      <c r="E83" s="12"/>
      <c r="G83" s="12"/>
      <c r="K83" s="13" t="str">
        <f>IF($A83="","",IF((G83&gt;=9),"Mites over 3%",IF(AND((C83="No"),(D83="None")),"Possible queenless",IF((F83="Light"),"Feed",""))))</f>
        <v/>
      </c>
    </row>
    <row r="84" spans="1:11" x14ac:dyDescent="0.25">
      <c r="A84" s="11"/>
      <c r="E84" s="12"/>
      <c r="G84" s="12"/>
      <c r="K84" s="13" t="str">
        <f>IF($A84="","",IF((G84&gt;=9),"Mites over 3%",IF(AND((C84="No"),(D84="None")),"Possible queenless",IF((F84="Light"),"Feed",""))))</f>
        <v/>
      </c>
    </row>
    <row r="85" spans="1:11" x14ac:dyDescent="0.25">
      <c r="A85" s="11"/>
      <c r="E85" s="12"/>
      <c r="G85" s="12"/>
      <c r="K85" s="13" t="str">
        <f>IF($A85="","",IF((G85&gt;=9),"Mites over 3%",IF(AND((C85="No"),(D85="None")),"Possible queenless",IF((F85="Light"),"Feed",""))))</f>
        <v/>
      </c>
    </row>
    <row r="86" spans="1:11" x14ac:dyDescent="0.25">
      <c r="A86" s="11"/>
      <c r="E86" s="12"/>
      <c r="G86" s="12"/>
      <c r="K86" s="13" t="str">
        <f>IF($A86="","",IF((G86&gt;=9),"Mites over 3%",IF(AND((C86="No"),(D86="None")),"Possible queenless",IF((F86="Light"),"Feed",""))))</f>
        <v/>
      </c>
    </row>
    <row r="87" spans="1:11" x14ac:dyDescent="0.25">
      <c r="A87" s="11"/>
      <c r="E87" s="12"/>
      <c r="G87" s="12"/>
      <c r="K87" s="13" t="str">
        <f>IF($A87="","",IF((G87&gt;=9),"Mites over 3%",IF(AND((C87="No"),(D87="None")),"Possible queenless",IF((F87="Light"),"Feed",""))))</f>
        <v/>
      </c>
    </row>
    <row r="88" spans="1:11" x14ac:dyDescent="0.25">
      <c r="A88" s="11"/>
      <c r="E88" s="12"/>
      <c r="G88" s="12"/>
      <c r="K88" s="13" t="str">
        <f>IF($A88="","",IF((G88&gt;=9),"Mites over 3%",IF(AND((C88="No"),(D88="None")),"Possible queenless",IF((F88="Light"),"Feed",""))))</f>
        <v/>
      </c>
    </row>
    <row r="89" spans="1:11" x14ac:dyDescent="0.25">
      <c r="A89" s="11"/>
      <c r="E89" s="12"/>
      <c r="G89" s="12"/>
      <c r="K89" s="13" t="str">
        <f>IF($A89="","",IF((G89&gt;=9),"Mites over 3%",IF(AND((C89="No"),(D89="None")),"Possible queenless",IF((F89="Light"),"Feed",""))))</f>
        <v/>
      </c>
    </row>
    <row r="90" spans="1:11" x14ac:dyDescent="0.25">
      <c r="A90" s="11"/>
      <c r="E90" s="12"/>
      <c r="G90" s="12"/>
      <c r="K90" s="13" t="str">
        <f>IF($A90="","",IF((G90&gt;=9),"Mites over 3%",IF(AND((C90="No"),(D90="None")),"Possible queenless",IF((F90="Light"),"Feed",""))))</f>
        <v/>
      </c>
    </row>
    <row r="91" spans="1:11" x14ac:dyDescent="0.25">
      <c r="A91" s="11"/>
      <c r="E91" s="12"/>
      <c r="G91" s="12"/>
      <c r="K91" s="13" t="str">
        <f>IF($A91="","",IF((G91&gt;=9),"Mites over 3%",IF(AND((C91="No"),(D91="None")),"Possible queenless",IF((F91="Light"),"Feed",""))))</f>
        <v/>
      </c>
    </row>
    <row r="92" spans="1:11" x14ac:dyDescent="0.25">
      <c r="A92" s="11"/>
      <c r="E92" s="12"/>
      <c r="G92" s="12"/>
      <c r="K92" s="13" t="str">
        <f>IF($A92="","",IF((G92&gt;=9),"Mites over 3%",IF(AND((C92="No"),(D92="None")),"Possible queenless",IF((F92="Light"),"Feed",""))))</f>
        <v/>
      </c>
    </row>
    <row r="93" spans="1:11" x14ac:dyDescent="0.25">
      <c r="A93" s="11"/>
      <c r="E93" s="12"/>
      <c r="G93" s="12"/>
      <c r="K93" s="13" t="str">
        <f>IF($A93="","",IF((G93&gt;=9),"Mites over 3%",IF(AND((C93="No"),(D93="None")),"Possible queenless",IF((F93="Light"),"Feed",""))))</f>
        <v/>
      </c>
    </row>
    <row r="94" spans="1:11" x14ac:dyDescent="0.25">
      <c r="A94" s="11"/>
      <c r="E94" s="12"/>
      <c r="G94" s="12"/>
      <c r="K94" s="13" t="str">
        <f>IF($A94="","",IF((G94&gt;=9),"Mites over 3%",IF(AND((C94="No"),(D94="None")),"Possible queenless",IF((F94="Light"),"Feed",""))))</f>
        <v/>
      </c>
    </row>
    <row r="95" spans="1:11" x14ac:dyDescent="0.25">
      <c r="A95" s="11"/>
      <c r="E95" s="12"/>
      <c r="G95" s="12"/>
      <c r="K95" s="13" t="str">
        <f>IF($A95="","",IF((G95&gt;=9),"Mites over 3%",IF(AND((C95="No"),(D95="None")),"Possible queenless",IF((F95="Light"),"Feed",""))))</f>
        <v/>
      </c>
    </row>
    <row r="96" spans="1:11" x14ac:dyDescent="0.25">
      <c r="A96" s="11"/>
      <c r="E96" s="12"/>
      <c r="G96" s="12"/>
      <c r="K96" s="13" t="str">
        <f>IF($A96="","",IF((G96&gt;=9),"Mites over 3%",IF(AND((C96="No"),(D96="None")),"Possible queenless",IF((F96="Light"),"Feed",""))))</f>
        <v/>
      </c>
    </row>
    <row r="97" spans="1:11" x14ac:dyDescent="0.25">
      <c r="A97" s="11"/>
      <c r="E97" s="12"/>
      <c r="G97" s="12"/>
      <c r="K97" s="13" t="str">
        <f>IF($A97="","",IF((G97&gt;=9),"Mites over 3%",IF(AND((C97="No"),(D97="None")),"Possible queenless",IF((F97="Light"),"Feed",""))))</f>
        <v/>
      </c>
    </row>
    <row r="98" spans="1:11" x14ac:dyDescent="0.25">
      <c r="A98" s="11"/>
      <c r="E98" s="12"/>
      <c r="G98" s="12"/>
      <c r="K98" s="13" t="str">
        <f>IF($A98="","",IF((G98&gt;=9),"Mites over 3%",IF(AND((C98="No"),(D98="None")),"Possible queenless",IF((F98="Light"),"Feed",""))))</f>
        <v/>
      </c>
    </row>
    <row r="99" spans="1:11" x14ac:dyDescent="0.25">
      <c r="A99" s="11"/>
      <c r="E99" s="12"/>
      <c r="G99" s="12"/>
      <c r="K99" s="13" t="str">
        <f>IF($A99="","",IF((G99&gt;=9),"Mites over 3%",IF(AND((C99="No"),(D99="None")),"Possible queenless",IF((F99="Light"),"Feed",""))))</f>
        <v/>
      </c>
    </row>
    <row r="100" spans="1:11" x14ac:dyDescent="0.25">
      <c r="A100" s="11"/>
      <c r="E100" s="12"/>
      <c r="G100" s="12"/>
      <c r="K100" s="13" t="str">
        <f>IF($A100="","",IF((G100&gt;=9),"Mites over 3%",IF(AND((C100="No"),(D100="None")),"Possible queenless",IF((F100="Light"),"Feed",""))))</f>
        <v/>
      </c>
    </row>
    <row r="101" spans="1:11" x14ac:dyDescent="0.25">
      <c r="A101" s="11"/>
      <c r="E101" s="12"/>
      <c r="G101" s="12"/>
      <c r="K101" s="13" t="str">
        <f>IF($A101="","",IF((G101&gt;=9),"Mites over 3%",IF(AND((C101="No"),(D101="None")),"Possible queenless",IF((F101="Light"),"Feed",""))))</f>
        <v/>
      </c>
    </row>
    <row r="102" spans="1:11" x14ac:dyDescent="0.25">
      <c r="A102" s="11"/>
      <c r="E102" s="12"/>
      <c r="G102" s="12"/>
      <c r="K102" s="13" t="str">
        <f>IF($A102="","",IF((G102&gt;=9),"Mites over 3%",IF(AND((C102="No"),(D102="None")),"Possible queenless",IF((F102="Light"),"Feed",""))))</f>
        <v/>
      </c>
    </row>
    <row r="103" spans="1:11" x14ac:dyDescent="0.25">
      <c r="A103" s="11"/>
      <c r="E103" s="12"/>
      <c r="G103" s="12"/>
      <c r="K103" s="13" t="str">
        <f>IF($A103="","",IF((G103&gt;=9),"Mites over 3%",IF(AND((C103="No"),(D103="None")),"Possible queenless",IF((F103="Light"),"Feed",""))))</f>
        <v/>
      </c>
    </row>
    <row r="104" spans="1:11" x14ac:dyDescent="0.25">
      <c r="A104" s="11"/>
      <c r="E104" s="12"/>
      <c r="G104" s="12"/>
      <c r="K104" s="13" t="str">
        <f>IF($A104="","",IF((G104&gt;=9),"Mites over 3%",IF(AND((C104="No"),(D104="None")),"Possible queenless",IF((F104="Light"),"Feed",""))))</f>
        <v/>
      </c>
    </row>
    <row r="105" spans="1:11" x14ac:dyDescent="0.25">
      <c r="A105" s="11"/>
      <c r="E105" s="12"/>
      <c r="G105" s="12"/>
      <c r="K105" s="13" t="str">
        <f>IF($A105="","",IF((G105&gt;=9),"Mites over 3%",IF(AND((C105="No"),(D105="None")),"Possible queenless",IF((F105="Light"),"Feed",""))))</f>
        <v/>
      </c>
    </row>
    <row r="106" spans="1:11" x14ac:dyDescent="0.25">
      <c r="A106" s="11"/>
      <c r="E106" s="12"/>
      <c r="G106" s="12"/>
      <c r="K106" s="13" t="str">
        <f>IF($A106="","",IF((G106&gt;=9),"Mites over 3%",IF(AND((C106="No"),(D106="None")),"Possible queenless",IF((F106="Light"),"Feed",""))))</f>
        <v/>
      </c>
    </row>
    <row r="107" spans="1:11" x14ac:dyDescent="0.25">
      <c r="A107" s="11"/>
      <c r="E107" s="12"/>
      <c r="G107" s="12"/>
      <c r="K107" s="13" t="str">
        <f>IF($A107="","",IF((G107&gt;=9),"Mites over 3%",IF(AND((C107="No"),(D107="None")),"Possible queenless",IF((F107="Light"),"Feed",""))))</f>
        <v/>
      </c>
    </row>
    <row r="108" spans="1:11" x14ac:dyDescent="0.25">
      <c r="A108" s="11"/>
      <c r="E108" s="12"/>
      <c r="G108" s="12"/>
      <c r="K108" s="13" t="str">
        <f>IF($A108="","",IF((G108&gt;=9),"Mites over 3%",IF(AND((C108="No"),(D108="None")),"Possible queenless",IF((F108="Light"),"Feed",""))))</f>
        <v/>
      </c>
    </row>
    <row r="109" spans="1:11" x14ac:dyDescent="0.25">
      <c r="A109" s="11"/>
      <c r="E109" s="12"/>
      <c r="G109" s="12"/>
      <c r="K109" s="13" t="str">
        <f>IF($A109="","",IF((G109&gt;=9),"Mites over 3%",IF(AND((C109="No"),(D109="None")),"Possible queenless",IF((F109="Light"),"Feed",""))))</f>
        <v/>
      </c>
    </row>
    <row r="110" spans="1:11" x14ac:dyDescent="0.25">
      <c r="A110" s="11"/>
      <c r="E110" s="12"/>
      <c r="G110" s="12"/>
      <c r="K110" s="13" t="str">
        <f>IF($A110="","",IF((G110&gt;=9),"Mites over 3%",IF(AND((C110="No"),(D110="None")),"Possible queenless",IF((F110="Light"),"Feed",""))))</f>
        <v/>
      </c>
    </row>
    <row r="111" spans="1:11" x14ac:dyDescent="0.25">
      <c r="A111" s="11"/>
      <c r="E111" s="12"/>
      <c r="G111" s="12"/>
      <c r="K111" s="13" t="str">
        <f>IF($A111="","",IF((G111&gt;=9),"Mites over 3%",IF(AND((C111="No"),(D111="None")),"Possible queenless",IF((F111="Light"),"Feed",""))))</f>
        <v/>
      </c>
    </row>
    <row r="112" spans="1:11" x14ac:dyDescent="0.25">
      <c r="A112" s="11"/>
      <c r="E112" s="12"/>
      <c r="G112" s="12"/>
      <c r="K112" s="13" t="str">
        <f>IF($A112="","",IF((G112&gt;=9),"Mites over 3%",IF(AND((C112="No"),(D112="None")),"Possible queenless",IF((F112="Light"),"Feed",""))))</f>
        <v/>
      </c>
    </row>
    <row r="113" spans="1:11" x14ac:dyDescent="0.25">
      <c r="A113" s="11"/>
      <c r="E113" s="12"/>
      <c r="G113" s="12"/>
      <c r="K113" s="13" t="str">
        <f>IF($A113="","",IF((G113&gt;=9),"Mites over 3%",IF(AND((C113="No"),(D113="None")),"Possible queenless",IF((F113="Light"),"Feed",""))))</f>
        <v/>
      </c>
    </row>
    <row r="114" spans="1:11" x14ac:dyDescent="0.25">
      <c r="A114" s="11"/>
      <c r="E114" s="12"/>
      <c r="G114" s="12"/>
      <c r="K114" s="13" t="str">
        <f>IF($A114="","",IF((G114&gt;=9),"Mites over 3%",IF(AND((C114="No"),(D114="None")),"Possible queenless",IF((F114="Light"),"Feed",""))))</f>
        <v/>
      </c>
    </row>
    <row r="115" spans="1:11" x14ac:dyDescent="0.25">
      <c r="A115" s="11"/>
      <c r="E115" s="12"/>
      <c r="G115" s="12"/>
      <c r="K115" s="13" t="str">
        <f>IF($A115="","",IF((G115&gt;=9),"Mites over 3%",IF(AND((C115="No"),(D115="None")),"Possible queenless",IF((F115="Light"),"Feed",""))))</f>
        <v/>
      </c>
    </row>
    <row r="116" spans="1:11" x14ac:dyDescent="0.25">
      <c r="A116" s="11"/>
      <c r="E116" s="12"/>
      <c r="G116" s="12"/>
      <c r="K116" s="13" t="str">
        <f>IF($A116="","",IF((G116&gt;=9),"Mites over 3%",IF(AND((C116="No"),(D116="None")),"Possible queenless",IF((F116="Light"),"Feed",""))))</f>
        <v/>
      </c>
    </row>
    <row r="117" spans="1:11" x14ac:dyDescent="0.25">
      <c r="A117" s="11"/>
      <c r="E117" s="12"/>
      <c r="G117" s="12"/>
      <c r="K117" s="13" t="str">
        <f>IF($A117="","",IF((G117&gt;=9),"Mites over 3%",IF(AND((C117="No"),(D117="None")),"Possible queenless",IF((F117="Light"),"Feed",""))))</f>
        <v/>
      </c>
    </row>
    <row r="118" spans="1:11" x14ac:dyDescent="0.25">
      <c r="A118" s="11"/>
      <c r="E118" s="12"/>
      <c r="G118" s="12"/>
      <c r="K118" s="13" t="str">
        <f>IF($A118="","",IF((G118&gt;=9),"Mites over 3%",IF(AND((C118="No"),(D118="None")),"Possible queenless",IF((F118="Light"),"Feed",""))))</f>
        <v/>
      </c>
    </row>
    <row r="119" spans="1:11" x14ac:dyDescent="0.25">
      <c r="A119" s="11"/>
      <c r="E119" s="12"/>
      <c r="G119" s="12"/>
      <c r="K119" s="13" t="str">
        <f>IF($A119="","",IF((G119&gt;=9),"Mites over 3%",IF(AND((C119="No"),(D119="None")),"Possible queenless",IF((F119="Light"),"Feed",""))))</f>
        <v/>
      </c>
    </row>
    <row r="120" spans="1:11" x14ac:dyDescent="0.25">
      <c r="A120" s="11"/>
      <c r="E120" s="12"/>
      <c r="G120" s="12"/>
      <c r="K120" s="13" t="str">
        <f>IF($A120="","",IF((G120&gt;=9),"Mites over 3%",IF(AND((C120="No"),(D120="None")),"Possible queenless",IF((F120="Light"),"Feed",""))))</f>
        <v/>
      </c>
    </row>
    <row r="121" spans="1:11" x14ac:dyDescent="0.25">
      <c r="A121" s="11"/>
      <c r="E121" s="12"/>
      <c r="G121" s="12"/>
      <c r="K121" s="13" t="str">
        <f>IF($A121="","",IF((G121&gt;=9),"Mites over 3%",IF(AND((C121="No"),(D121="None")),"Possible queenless",IF((F121="Light"),"Feed",""))))</f>
        <v/>
      </c>
    </row>
    <row r="122" spans="1:11" x14ac:dyDescent="0.25">
      <c r="A122" s="11"/>
      <c r="E122" s="12"/>
      <c r="G122" s="12"/>
      <c r="K122" s="13" t="str">
        <f>IF($A122="","",IF((G122&gt;=9),"Mites over 3%",IF(AND((C122="No"),(D122="None")),"Possible queenless",IF((F122="Light"),"Feed",""))))</f>
        <v/>
      </c>
    </row>
    <row r="123" spans="1:11" x14ac:dyDescent="0.25">
      <c r="A123" s="11"/>
      <c r="E123" s="12"/>
      <c r="G123" s="12"/>
      <c r="K123" s="13" t="str">
        <f>IF($A123="","",IF((G123&gt;=9),"Mites over 3%",IF(AND((C123="No"),(D123="None")),"Possible queenless",IF((F123="Light"),"Feed",""))))</f>
        <v/>
      </c>
    </row>
    <row r="124" spans="1:11" x14ac:dyDescent="0.25">
      <c r="A124" s="11"/>
      <c r="E124" s="12"/>
      <c r="G124" s="12"/>
      <c r="K124" s="13" t="str">
        <f>IF($A124="","",IF((G124&gt;=9),"Mites over 3%",IF(AND((C124="No"),(D124="None")),"Possible queenless",IF((F124="Light"),"Feed",""))))</f>
        <v/>
      </c>
    </row>
    <row r="125" spans="1:11" x14ac:dyDescent="0.25">
      <c r="A125" s="11"/>
      <c r="E125" s="12"/>
      <c r="G125" s="12"/>
      <c r="K125" s="13" t="str">
        <f>IF($A125="","",IF((G125&gt;=9),"Mites over 3%",IF(AND((C125="No"),(D125="None")),"Possible queenless",IF((F125="Light"),"Feed",""))))</f>
        <v/>
      </c>
    </row>
    <row r="126" spans="1:11" x14ac:dyDescent="0.25">
      <c r="A126" s="11"/>
      <c r="E126" s="12"/>
      <c r="G126" s="12"/>
      <c r="K126" s="13" t="str">
        <f>IF($A126="","",IF((G126&gt;=9),"Mites over 3%",IF(AND((C126="No"),(D126="None")),"Possible queenless",IF((F126="Light"),"Feed",""))))</f>
        <v/>
      </c>
    </row>
    <row r="127" spans="1:11" x14ac:dyDescent="0.25">
      <c r="A127" s="11"/>
      <c r="E127" s="12"/>
      <c r="G127" s="12"/>
      <c r="K127" s="13" t="str">
        <f>IF($A127="","",IF((G127&gt;=9),"Mites over 3%",IF(AND((C127="No"),(D127="None")),"Possible queenless",IF((F127="Light"),"Feed",""))))</f>
        <v/>
      </c>
    </row>
    <row r="128" spans="1:11" x14ac:dyDescent="0.25">
      <c r="A128" s="11"/>
      <c r="E128" s="12"/>
      <c r="G128" s="12"/>
      <c r="K128" s="13" t="str">
        <f>IF($A128="","",IF((G128&gt;=9),"Mites over 3%",IF(AND((C128="No"),(D128="None")),"Possible queenless",IF((F128="Light"),"Feed",""))))</f>
        <v/>
      </c>
    </row>
    <row r="129" spans="1:11" x14ac:dyDescent="0.25">
      <c r="A129" s="11"/>
      <c r="E129" s="12"/>
      <c r="G129" s="12"/>
      <c r="K129" s="13" t="str">
        <f>IF($A129="","",IF((G129&gt;=9),"Mites over 3%",IF(AND((C129="No"),(D129="None")),"Possible queenless",IF((F129="Light"),"Feed",""))))</f>
        <v/>
      </c>
    </row>
    <row r="130" spans="1:11" x14ac:dyDescent="0.25">
      <c r="A130" s="11"/>
      <c r="E130" s="12"/>
      <c r="G130" s="12"/>
      <c r="K130" s="13" t="str">
        <f>IF($A130="","",IF((G130&gt;=9),"Mites over 3%",IF(AND((C130="No"),(D130="None")),"Possible queenless",IF((F130="Light"),"Feed",""))))</f>
        <v/>
      </c>
    </row>
    <row r="131" spans="1:11" x14ac:dyDescent="0.25">
      <c r="A131" s="11"/>
      <c r="E131" s="12"/>
      <c r="G131" s="12"/>
      <c r="K131" s="13" t="str">
        <f>IF($A131="","",IF((G131&gt;=9),"Mites over 3%",IF(AND((C131="No"),(D131="None")),"Possible queenless",IF((F131="Light"),"Feed",""))))</f>
        <v/>
      </c>
    </row>
    <row r="132" spans="1:11" x14ac:dyDescent="0.25">
      <c r="A132" s="11"/>
      <c r="E132" s="12"/>
      <c r="G132" s="12"/>
      <c r="K132" s="13" t="str">
        <f>IF($A132="","",IF((G132&gt;=9),"Mites over 3%",IF(AND((C132="No"),(D132="None")),"Possible queenless",IF((F132="Light"),"Feed",""))))</f>
        <v/>
      </c>
    </row>
    <row r="133" spans="1:11" x14ac:dyDescent="0.25">
      <c r="A133" s="11"/>
      <c r="E133" s="12"/>
      <c r="G133" s="12"/>
      <c r="K133" s="13" t="str">
        <f>IF($A133="","",IF((G133&gt;=9),"Mites over 3%",IF(AND((C133="No"),(D133="None")),"Possible queenless",IF((F133="Light"),"Feed",""))))</f>
        <v/>
      </c>
    </row>
    <row r="134" spans="1:11" x14ac:dyDescent="0.25">
      <c r="A134" s="11"/>
      <c r="E134" s="12"/>
      <c r="G134" s="12"/>
      <c r="K134" s="13" t="str">
        <f>IF($A134="","",IF((G134&gt;=9),"Mites over 3%",IF(AND((C134="No"),(D134="None")),"Possible queenless",IF((F134="Light"),"Feed",""))))</f>
        <v/>
      </c>
    </row>
    <row r="135" spans="1:11" x14ac:dyDescent="0.25">
      <c r="A135" s="11"/>
      <c r="E135" s="12"/>
      <c r="G135" s="12"/>
      <c r="K135" s="13" t="str">
        <f>IF($A135="","",IF((G135&gt;=9),"Mites over 3%",IF(AND((C135="No"),(D135="None")),"Possible queenless",IF((F135="Light"),"Feed",""))))</f>
        <v/>
      </c>
    </row>
    <row r="136" spans="1:11" x14ac:dyDescent="0.25">
      <c r="A136" s="11"/>
      <c r="E136" s="12"/>
      <c r="G136" s="12"/>
      <c r="K136" s="13" t="str">
        <f>IF($A136="","",IF((G136&gt;=9),"Mites over 3%",IF(AND((C136="No"),(D136="None")),"Possible queenless",IF((F136="Light"),"Feed",""))))</f>
        <v/>
      </c>
    </row>
    <row r="137" spans="1:11" x14ac:dyDescent="0.25">
      <c r="A137" s="11"/>
      <c r="E137" s="12"/>
      <c r="G137" s="12"/>
      <c r="K137" s="13" t="str">
        <f>IF($A137="","",IF((G137&gt;=9),"Mites over 3%",IF(AND((C137="No"),(D137="None")),"Possible queenless",IF((F137="Light"),"Feed",""))))</f>
        <v/>
      </c>
    </row>
    <row r="138" spans="1:11" x14ac:dyDescent="0.25">
      <c r="A138" s="11"/>
      <c r="E138" s="12"/>
      <c r="G138" s="12"/>
      <c r="K138" s="13" t="str">
        <f>IF($A138="","",IF((G138&gt;=9),"Mites over 3%",IF(AND((C138="No"),(D138="None")),"Possible queenless",IF((F138="Light"),"Feed",""))))</f>
        <v/>
      </c>
    </row>
    <row r="139" spans="1:11" x14ac:dyDescent="0.25">
      <c r="A139" s="11"/>
      <c r="E139" s="12"/>
      <c r="G139" s="12"/>
      <c r="K139" s="13" t="str">
        <f>IF($A139="","",IF((G139&gt;=9),"Mites over 3%",IF(AND((C139="No"),(D139="None")),"Possible queenless",IF((F139="Light"),"Feed",""))))</f>
        <v/>
      </c>
    </row>
    <row r="140" spans="1:11" x14ac:dyDescent="0.25">
      <c r="A140" s="11"/>
      <c r="E140" s="12"/>
      <c r="G140" s="12"/>
      <c r="K140" s="13" t="str">
        <f>IF($A140="","",IF((G140&gt;=9),"Mites over 3%",IF(AND((C140="No"),(D140="None")),"Possible queenless",IF((F140="Light"),"Feed",""))))</f>
        <v/>
      </c>
    </row>
    <row r="141" spans="1:11" x14ac:dyDescent="0.25">
      <c r="A141" s="11"/>
      <c r="E141" s="12"/>
      <c r="G141" s="12"/>
      <c r="K141" s="13" t="str">
        <f>IF($A141="","",IF((G141&gt;=9),"Mites over 3%",IF(AND((C141="No"),(D141="None")),"Possible queenless",IF((F141="Light"),"Feed",""))))</f>
        <v/>
      </c>
    </row>
    <row r="142" spans="1:11" x14ac:dyDescent="0.25">
      <c r="A142" s="11"/>
      <c r="E142" s="12"/>
      <c r="G142" s="12"/>
      <c r="K142" s="13" t="str">
        <f>IF($A142="","",IF((G142&gt;=9),"Mites over 3%",IF(AND((C142="No"),(D142="None")),"Possible queenless",IF((F142="Light"),"Feed",""))))</f>
        <v/>
      </c>
    </row>
    <row r="143" spans="1:11" x14ac:dyDescent="0.25">
      <c r="A143" s="11"/>
      <c r="E143" s="12"/>
      <c r="G143" s="12"/>
      <c r="K143" s="13" t="str">
        <f>IF($A143="","",IF((G143&gt;=9),"Mites over 3%",IF(AND((C143="No"),(D143="None")),"Possible queenless",IF((F143="Light"),"Feed",""))))</f>
        <v/>
      </c>
    </row>
    <row r="144" spans="1:11" x14ac:dyDescent="0.25">
      <c r="A144" s="11"/>
      <c r="E144" s="12"/>
      <c r="G144" s="12"/>
      <c r="K144" s="13" t="str">
        <f>IF($A144="","",IF((G144&gt;=9),"Mites over 3%",IF(AND((C144="No"),(D144="None")),"Possible queenless",IF((F144="Light"),"Feed",""))))</f>
        <v/>
      </c>
    </row>
    <row r="145" spans="1:11" x14ac:dyDescent="0.25">
      <c r="A145" s="11"/>
      <c r="E145" s="12"/>
      <c r="G145" s="12"/>
      <c r="K145" s="13" t="str">
        <f>IF($A145="","",IF((G145&gt;=9),"Mites over 3%",IF(AND((C145="No"),(D145="None")),"Possible queenless",IF((F145="Light"),"Feed",""))))</f>
        <v/>
      </c>
    </row>
    <row r="146" spans="1:11" x14ac:dyDescent="0.25">
      <c r="A146" s="11"/>
      <c r="E146" s="12"/>
      <c r="G146" s="12"/>
      <c r="K146" s="13" t="str">
        <f>IF($A146="","",IF((G146&gt;=9),"Mites over 3%",IF(AND((C146="No"),(D146="None")),"Possible queenless",IF((F146="Light"),"Feed",""))))</f>
        <v/>
      </c>
    </row>
    <row r="147" spans="1:11" x14ac:dyDescent="0.25">
      <c r="A147" s="11"/>
      <c r="E147" s="12"/>
      <c r="G147" s="12"/>
      <c r="K147" s="13" t="str">
        <f>IF($A147="","",IF((G147&gt;=9),"Mites over 3%",IF(AND((C147="No"),(D147="None")),"Possible queenless",IF((F147="Light"),"Feed",""))))</f>
        <v/>
      </c>
    </row>
    <row r="148" spans="1:11" x14ac:dyDescent="0.25">
      <c r="A148" s="11"/>
      <c r="E148" s="12"/>
      <c r="G148" s="12"/>
      <c r="K148" s="13" t="str">
        <f>IF($A148="","",IF((G148&gt;=9),"Mites over 3%",IF(AND((C148="No"),(D148="None")),"Possible queenless",IF((F148="Light"),"Feed",""))))</f>
        <v/>
      </c>
    </row>
    <row r="149" spans="1:11" x14ac:dyDescent="0.25">
      <c r="A149" s="11"/>
      <c r="E149" s="12"/>
      <c r="G149" s="12"/>
      <c r="K149" s="13" t="str">
        <f>IF($A149="","",IF((G149&gt;=9),"Mites over 3%",IF(AND((C149="No"),(D149="None")),"Possible queenless",IF((F149="Light"),"Feed",""))))</f>
        <v/>
      </c>
    </row>
    <row r="150" spans="1:11" x14ac:dyDescent="0.25">
      <c r="A150" s="11"/>
      <c r="E150" s="12"/>
      <c r="G150" s="12"/>
      <c r="K150" s="13" t="str">
        <f>IF($A150="","",IF((G150&gt;=9),"Mites over 3%",IF(AND((C150="No"),(D150="None")),"Possible queenless",IF((F150="Light"),"Feed",""))))</f>
        <v/>
      </c>
    </row>
    <row r="151" spans="1:11" x14ac:dyDescent="0.25">
      <c r="A151" s="11"/>
      <c r="E151" s="12"/>
      <c r="G151" s="12"/>
      <c r="K151" s="13" t="str">
        <f>IF($A151="","",IF((G151&gt;=9),"Mites over 3%",IF(AND((C151="No"),(D151="None")),"Possible queenless",IF((F151="Light"),"Feed",""))))</f>
        <v/>
      </c>
    </row>
    <row r="152" spans="1:11" x14ac:dyDescent="0.25">
      <c r="A152" s="11"/>
      <c r="E152" s="12"/>
      <c r="G152" s="12"/>
      <c r="K152" s="13" t="str">
        <f>IF($A152="","",IF((G152&gt;=9),"Mites over 3%",IF(AND((C152="No"),(D152="None")),"Possible queenless",IF((F152="Light"),"Feed",""))))</f>
        <v/>
      </c>
    </row>
    <row r="153" spans="1:11" x14ac:dyDescent="0.25">
      <c r="A153" s="11"/>
      <c r="E153" s="12"/>
      <c r="G153" s="12"/>
      <c r="K153" s="13" t="str">
        <f>IF($A153="","",IF((G153&gt;=9),"Mites over 3%",IF(AND((C153="No"),(D153="None")),"Possible queenless",IF((F153="Light"),"Feed",""))))</f>
        <v/>
      </c>
    </row>
    <row r="154" spans="1:11" x14ac:dyDescent="0.25">
      <c r="A154" s="11"/>
      <c r="E154" s="12"/>
      <c r="G154" s="12"/>
      <c r="K154" s="13" t="str">
        <f>IF($A154="","",IF((G154&gt;=9),"Mites over 3%",IF(AND((C154="No"),(D154="None")),"Possible queenless",IF((F154="Light"),"Feed",""))))</f>
        <v/>
      </c>
    </row>
    <row r="155" spans="1:11" x14ac:dyDescent="0.25">
      <c r="A155" s="11"/>
      <c r="E155" s="12"/>
      <c r="G155" s="12"/>
      <c r="K155" s="13" t="str">
        <f>IF($A155="","",IF((G155&gt;=9),"Mites over 3%",IF(AND((C155="No"),(D155="None")),"Possible queenless",IF((F155="Light"),"Feed",""))))</f>
        <v/>
      </c>
    </row>
    <row r="156" spans="1:11" x14ac:dyDescent="0.25">
      <c r="A156" s="11"/>
      <c r="E156" s="12"/>
      <c r="G156" s="12"/>
      <c r="K156" s="13" t="str">
        <f>IF($A156="","",IF((G156&gt;=9),"Mites over 3%",IF(AND((C156="No"),(D156="None")),"Possible queenless",IF((F156="Light"),"Feed",""))))</f>
        <v/>
      </c>
    </row>
    <row r="157" spans="1:11" x14ac:dyDescent="0.25">
      <c r="A157" s="11"/>
      <c r="E157" s="12"/>
      <c r="G157" s="12"/>
      <c r="K157" s="13" t="str">
        <f>IF($A157="","",IF((G157&gt;=9),"Mites over 3%",IF(AND((C157="No"),(D157="None")),"Possible queenless",IF((F157="Light"),"Feed",""))))</f>
        <v/>
      </c>
    </row>
    <row r="158" spans="1:11" x14ac:dyDescent="0.25">
      <c r="A158" s="11"/>
      <c r="E158" s="12"/>
      <c r="G158" s="12"/>
      <c r="K158" s="13" t="str">
        <f>IF($A158="","",IF((G158&gt;=9),"Mites over 3%",IF(AND((C158="No"),(D158="None")),"Possible queenless",IF((F158="Light"),"Feed",""))))</f>
        <v/>
      </c>
    </row>
    <row r="159" spans="1:11" x14ac:dyDescent="0.25">
      <c r="A159" s="11"/>
      <c r="E159" s="12"/>
      <c r="G159" s="12"/>
      <c r="K159" s="13" t="str">
        <f>IF($A159="","",IF((G159&gt;=9),"Mites over 3%",IF(AND((C159="No"),(D159="None")),"Possible queenless",IF((F159="Light"),"Feed",""))))</f>
        <v/>
      </c>
    </row>
    <row r="160" spans="1:11" x14ac:dyDescent="0.25">
      <c r="A160" s="11"/>
      <c r="E160" s="12"/>
      <c r="G160" s="12"/>
      <c r="K160" s="13" t="str">
        <f>IF($A160="","",IF((G160&gt;=9),"Mites over 3%",IF(AND((C160="No"),(D160="None")),"Possible queenless",IF((F160="Light"),"Feed",""))))</f>
        <v/>
      </c>
    </row>
    <row r="161" spans="1:11" x14ac:dyDescent="0.25">
      <c r="A161" s="11"/>
      <c r="E161" s="12"/>
      <c r="G161" s="12"/>
      <c r="K161" s="13" t="str">
        <f>IF($A161="","",IF((G161&gt;=9),"Mites over 3%",IF(AND((C161="No"),(D161="None")),"Possible queenless",IF((F161="Light"),"Feed",""))))</f>
        <v/>
      </c>
    </row>
    <row r="162" spans="1:11" x14ac:dyDescent="0.25">
      <c r="A162" s="11"/>
      <c r="E162" s="12"/>
      <c r="G162" s="12"/>
      <c r="K162" s="13" t="str">
        <f>IF($A162="","",IF((G162&gt;=9),"Mites over 3%",IF(AND((C162="No"),(D162="None")),"Possible queenless",IF((F162="Light"),"Feed",""))))</f>
        <v/>
      </c>
    </row>
    <row r="163" spans="1:11" x14ac:dyDescent="0.25">
      <c r="A163" s="11"/>
      <c r="E163" s="12"/>
      <c r="G163" s="12"/>
      <c r="K163" s="13" t="str">
        <f>IF($A163="","",IF((G163&gt;=9),"Mites over 3%",IF(AND((C163="No"),(D163="None")),"Possible queenless",IF((F163="Light"),"Feed",""))))</f>
        <v/>
      </c>
    </row>
    <row r="164" spans="1:11" x14ac:dyDescent="0.25">
      <c r="A164" s="11"/>
      <c r="E164" s="12"/>
      <c r="G164" s="12"/>
      <c r="K164" s="13" t="str">
        <f>IF($A164="","",IF((G164&gt;=9),"Mites over 3%",IF(AND((C164="No"),(D164="None")),"Possible queenless",IF((F164="Light"),"Feed",""))))</f>
        <v/>
      </c>
    </row>
    <row r="165" spans="1:11" x14ac:dyDescent="0.25">
      <c r="A165" s="11"/>
      <c r="E165" s="12"/>
      <c r="G165" s="12"/>
      <c r="K165" s="13" t="str">
        <f>IF($A165="","",IF((G165&gt;=9),"Mites over 3%",IF(AND((C165="No"),(D165="None")),"Possible queenless",IF((F165="Light"),"Feed",""))))</f>
        <v/>
      </c>
    </row>
    <row r="166" spans="1:11" x14ac:dyDescent="0.25">
      <c r="A166" s="11"/>
      <c r="E166" s="12"/>
      <c r="G166" s="12"/>
      <c r="K166" s="13" t="str">
        <f>IF($A166="","",IF((G166&gt;=9),"Mites over 3%",IF(AND((C166="No"),(D166="None")),"Possible queenless",IF((F166="Light"),"Feed",""))))</f>
        <v/>
      </c>
    </row>
    <row r="167" spans="1:11" x14ac:dyDescent="0.25">
      <c r="A167" s="11"/>
      <c r="E167" s="12"/>
      <c r="G167" s="12"/>
      <c r="K167" s="13" t="str">
        <f>IF($A167="","",IF((G167&gt;=9),"Mites over 3%",IF(AND((C167="No"),(D167="None")),"Possible queenless",IF((F167="Light"),"Feed",""))))</f>
        <v/>
      </c>
    </row>
    <row r="168" spans="1:11" x14ac:dyDescent="0.25">
      <c r="A168" s="11"/>
      <c r="E168" s="12"/>
      <c r="G168" s="12"/>
      <c r="K168" s="13" t="str">
        <f>IF($A168="","",IF((G168&gt;=9),"Mites over 3%",IF(AND((C168="No"),(D168="None")),"Possible queenless",IF((F168="Light"),"Feed",""))))</f>
        <v/>
      </c>
    </row>
    <row r="169" spans="1:11" x14ac:dyDescent="0.25">
      <c r="A169" s="11"/>
      <c r="E169" s="12"/>
      <c r="G169" s="12"/>
      <c r="K169" s="13" t="str">
        <f>IF($A169="","",IF((G169&gt;=9),"Mites over 3%",IF(AND((C169="No"),(D169="None")),"Possible queenless",IF((F169="Light"),"Feed",""))))</f>
        <v/>
      </c>
    </row>
    <row r="170" spans="1:11" x14ac:dyDescent="0.25">
      <c r="A170" s="11"/>
      <c r="E170" s="12"/>
      <c r="G170" s="12"/>
      <c r="K170" s="13" t="str">
        <f>IF($A170="","",IF((G170&gt;=9),"Mites over 3%",IF(AND((C170="No"),(D170="None")),"Possible queenless",IF((F170="Light"),"Feed",""))))</f>
        <v/>
      </c>
    </row>
    <row r="171" spans="1:11" x14ac:dyDescent="0.25">
      <c r="A171" s="11"/>
      <c r="E171" s="12"/>
      <c r="G171" s="12"/>
      <c r="K171" s="13" t="str">
        <f>IF($A171="","",IF((G171&gt;=9),"Mites over 3%",IF(AND((C171="No"),(D171="None")),"Possible queenless",IF((F171="Light"),"Feed",""))))</f>
        <v/>
      </c>
    </row>
    <row r="172" spans="1:11" x14ac:dyDescent="0.25">
      <c r="A172" s="11"/>
      <c r="E172" s="12"/>
      <c r="G172" s="12"/>
      <c r="K172" s="13" t="str">
        <f>IF($A172="","",IF((G172&gt;=9),"Mites over 3%",IF(AND((C172="No"),(D172="None")),"Possible queenless",IF((F172="Light"),"Feed",""))))</f>
        <v/>
      </c>
    </row>
    <row r="173" spans="1:11" x14ac:dyDescent="0.25">
      <c r="A173" s="11"/>
      <c r="E173" s="12"/>
      <c r="G173" s="12"/>
      <c r="K173" s="13" t="str">
        <f>IF($A173="","",IF((G173&gt;=9),"Mites over 3%",IF(AND((C173="No"),(D173="None")),"Possible queenless",IF((F173="Light"),"Feed",""))))</f>
        <v/>
      </c>
    </row>
    <row r="174" spans="1:11" x14ac:dyDescent="0.25">
      <c r="A174" s="11"/>
      <c r="E174" s="12"/>
      <c r="G174" s="12"/>
      <c r="K174" s="13" t="str">
        <f>IF($A174="","",IF((G174&gt;=9),"Mites over 3%",IF(AND((C174="No"),(D174="None")),"Possible queenless",IF((F174="Light"),"Feed",""))))</f>
        <v/>
      </c>
    </row>
    <row r="175" spans="1:11" x14ac:dyDescent="0.25">
      <c r="A175" s="11"/>
      <c r="E175" s="12"/>
      <c r="G175" s="12"/>
      <c r="K175" s="13" t="str">
        <f>IF($A175="","",IF((G175&gt;=9),"Mites over 3%",IF(AND((C175="No"),(D175="None")),"Possible queenless",IF((F175="Light"),"Feed",""))))</f>
        <v/>
      </c>
    </row>
    <row r="176" spans="1:11" x14ac:dyDescent="0.25">
      <c r="A176" s="11"/>
      <c r="E176" s="12"/>
      <c r="G176" s="12"/>
      <c r="K176" s="13" t="str">
        <f>IF($A176="","",IF((G176&gt;=9),"Mites over 3%",IF(AND((C176="No"),(D176="None")),"Possible queenless",IF((F176="Light"),"Feed",""))))</f>
        <v/>
      </c>
    </row>
    <row r="177" spans="1:11" x14ac:dyDescent="0.25">
      <c r="A177" s="11"/>
      <c r="E177" s="12"/>
      <c r="G177" s="12"/>
      <c r="K177" s="13" t="str">
        <f>IF($A177="","",IF((G177&gt;=9),"Mites over 3%",IF(AND((C177="No"),(D177="None")),"Possible queenless",IF((F177="Light"),"Feed",""))))</f>
        <v/>
      </c>
    </row>
    <row r="178" spans="1:11" x14ac:dyDescent="0.25">
      <c r="A178" s="11"/>
      <c r="E178" s="12"/>
      <c r="G178" s="12"/>
      <c r="K178" s="13" t="str">
        <f>IF($A178="","",IF((G178&gt;=9),"Mites over 3%",IF(AND((C178="No"),(D178="None")),"Possible queenless",IF((F178="Light"),"Feed",""))))</f>
        <v/>
      </c>
    </row>
    <row r="179" spans="1:11" x14ac:dyDescent="0.25">
      <c r="A179" s="11"/>
      <c r="E179" s="12"/>
      <c r="G179" s="12"/>
      <c r="K179" s="13" t="str">
        <f>IF($A179="","",IF((G179&gt;=9),"Mites over 3%",IF(AND((C179="No"),(D179="None")),"Possible queenless",IF((F179="Light"),"Feed",""))))</f>
        <v/>
      </c>
    </row>
    <row r="180" spans="1:11" x14ac:dyDescent="0.25">
      <c r="A180" s="11"/>
      <c r="E180" s="12"/>
      <c r="G180" s="12"/>
      <c r="K180" s="13" t="str">
        <f>IF($A180="","",IF((G180&gt;=9),"Mites over 3%",IF(AND((C180="No"),(D180="None")),"Possible queenless",IF((F180="Light"),"Feed",""))))</f>
        <v/>
      </c>
    </row>
    <row r="181" spans="1:11" x14ac:dyDescent="0.25">
      <c r="A181" s="11"/>
      <c r="E181" s="12"/>
      <c r="G181" s="12"/>
      <c r="K181" s="13" t="str">
        <f>IF($A181="","",IF((G181&gt;=9),"Mites over 3%",IF(AND((C181="No"),(D181="None")),"Possible queenless",IF((F181="Light"),"Feed",""))))</f>
        <v/>
      </c>
    </row>
    <row r="182" spans="1:11" x14ac:dyDescent="0.25">
      <c r="A182" s="11"/>
      <c r="E182" s="12"/>
      <c r="G182" s="12"/>
      <c r="K182" s="13" t="str">
        <f>IF($A182="","",IF((G182&gt;=9),"Mites over 3%",IF(AND((C182="No"),(D182="None")),"Possible queenless",IF((F182="Light"),"Feed",""))))</f>
        <v/>
      </c>
    </row>
    <row r="183" spans="1:11" x14ac:dyDescent="0.25">
      <c r="A183" s="11"/>
      <c r="E183" s="12"/>
      <c r="G183" s="12"/>
      <c r="K183" s="13" t="str">
        <f>IF($A183="","",IF((G183&gt;=9),"Mites over 3%",IF(AND((C183="No"),(D183="None")),"Possible queenless",IF((F183="Light"),"Feed",""))))</f>
        <v/>
      </c>
    </row>
    <row r="184" spans="1:11" x14ac:dyDescent="0.25">
      <c r="A184" s="11"/>
      <c r="E184" s="12"/>
      <c r="G184" s="12"/>
      <c r="K184" s="13" t="str">
        <f>IF($A184="","",IF((G184&gt;=9),"Mites over 3%",IF(AND((C184="No"),(D184="None")),"Possible queenless",IF((F184="Light"),"Feed",""))))</f>
        <v/>
      </c>
    </row>
    <row r="185" spans="1:11" x14ac:dyDescent="0.25">
      <c r="A185" s="11"/>
      <c r="E185" s="12"/>
      <c r="G185" s="12"/>
      <c r="K185" s="13" t="str">
        <f>IF($A185="","",IF((G185&gt;=9),"Mites over 3%",IF(AND((C185="No"),(D185="None")),"Possible queenless",IF((F185="Light"),"Feed",""))))</f>
        <v/>
      </c>
    </row>
    <row r="186" spans="1:11" x14ac:dyDescent="0.25">
      <c r="A186" s="11"/>
      <c r="E186" s="12"/>
      <c r="G186" s="12"/>
      <c r="K186" s="13" t="str">
        <f>IF($A186="","",IF((G186&gt;=9),"Mites over 3%",IF(AND((C186="No"),(D186="None")),"Possible queenless",IF((F186="Light"),"Feed",""))))</f>
        <v/>
      </c>
    </row>
    <row r="187" spans="1:11" x14ac:dyDescent="0.25">
      <c r="A187" s="11"/>
      <c r="E187" s="12"/>
      <c r="G187" s="12"/>
      <c r="K187" s="13" t="str">
        <f>IF($A187="","",IF((G187&gt;=9),"Mites over 3%",IF(AND((C187="No"),(D187="None")),"Possible queenless",IF((F187="Light"),"Feed",""))))</f>
        <v/>
      </c>
    </row>
    <row r="188" spans="1:11" x14ac:dyDescent="0.25">
      <c r="A188" s="11"/>
      <c r="E188" s="12"/>
      <c r="G188" s="12"/>
      <c r="K188" s="13" t="str">
        <f>IF($A188="","",IF((G188&gt;=9),"Mites over 3%",IF(AND((C188="No"),(D188="None")),"Possible queenless",IF((F188="Light"),"Feed",""))))</f>
        <v/>
      </c>
    </row>
    <row r="189" spans="1:11" x14ac:dyDescent="0.25">
      <c r="A189" s="11"/>
      <c r="E189" s="12"/>
      <c r="G189" s="12"/>
      <c r="K189" s="13" t="str">
        <f>IF($A189="","",IF((G189&gt;=9),"Mites over 3%",IF(AND((C189="No"),(D189="None")),"Possible queenless",IF((F189="Light"),"Feed",""))))</f>
        <v/>
      </c>
    </row>
    <row r="190" spans="1:11" x14ac:dyDescent="0.25">
      <c r="A190" s="11"/>
      <c r="E190" s="12"/>
      <c r="G190" s="12"/>
      <c r="K190" s="13" t="str">
        <f>IF($A190="","",IF((G190&gt;=9),"Mites over 3%",IF(AND((C190="No"),(D190="None")),"Possible queenless",IF((F190="Light"),"Feed",""))))</f>
        <v/>
      </c>
    </row>
    <row r="191" spans="1:11" x14ac:dyDescent="0.25">
      <c r="A191" s="11"/>
      <c r="E191" s="12"/>
      <c r="G191" s="12"/>
      <c r="K191" s="13" t="str">
        <f>IF($A191="","",IF((G191&gt;=9),"Mites over 3%",IF(AND((C191="No"),(D191="None")),"Possible queenless",IF((F191="Light"),"Feed",""))))</f>
        <v/>
      </c>
    </row>
    <row r="192" spans="1:11" x14ac:dyDescent="0.25">
      <c r="A192" s="11"/>
      <c r="E192" s="12"/>
      <c r="G192" s="12"/>
      <c r="K192" s="13" t="str">
        <f>IF($A192="","",IF((G192&gt;=9),"Mites over 3%",IF(AND((C192="No"),(D192="None")),"Possible queenless",IF((F192="Light"),"Feed",""))))</f>
        <v/>
      </c>
    </row>
    <row r="193" spans="1:11" x14ac:dyDescent="0.25">
      <c r="A193" s="11"/>
      <c r="E193" s="12"/>
      <c r="G193" s="12"/>
      <c r="K193" s="13" t="str">
        <f>IF($A193="","",IF((G193&gt;=9),"Mites over 3%",IF(AND((C193="No"),(D193="None")),"Possible queenless",IF((F193="Light"),"Feed",""))))</f>
        <v/>
      </c>
    </row>
    <row r="194" spans="1:11" x14ac:dyDescent="0.25">
      <c r="A194" s="11"/>
      <c r="E194" s="12"/>
      <c r="G194" s="12"/>
      <c r="K194" s="13" t="str">
        <f>IF($A194="","",IF((G194&gt;=9),"Mites over 3%",IF(AND((C194="No"),(D194="None")),"Possible queenless",IF((F194="Light"),"Feed",""))))</f>
        <v/>
      </c>
    </row>
    <row r="195" spans="1:11" x14ac:dyDescent="0.25">
      <c r="A195" s="11"/>
      <c r="E195" s="12"/>
      <c r="G195" s="12"/>
      <c r="K195" s="13" t="str">
        <f>IF($A195="","",IF((G195&gt;=9),"Mites over 3%",IF(AND((C195="No"),(D195="None")),"Possible queenless",IF((F195="Light"),"Feed",""))))</f>
        <v/>
      </c>
    </row>
    <row r="196" spans="1:11" x14ac:dyDescent="0.25">
      <c r="A196" s="11"/>
      <c r="E196" s="12"/>
      <c r="G196" s="12"/>
      <c r="K196" s="13" t="str">
        <f>IF($A196="","",IF((G196&gt;=9),"Mites over 3%",IF(AND((C196="No"),(D196="None")),"Possible queenless",IF((F196="Light"),"Feed",""))))</f>
        <v/>
      </c>
    </row>
    <row r="197" spans="1:11" x14ac:dyDescent="0.25">
      <c r="A197" s="11"/>
      <c r="E197" s="12"/>
      <c r="G197" s="12"/>
      <c r="K197" s="13" t="str">
        <f>IF($A197="","",IF((G197&gt;=9),"Mites over 3%",IF(AND((C197="No"),(D197="None")),"Possible queenless",IF((F197="Light"),"Feed",""))))</f>
        <v/>
      </c>
    </row>
    <row r="198" spans="1:11" x14ac:dyDescent="0.25">
      <c r="A198" s="11"/>
      <c r="E198" s="12"/>
      <c r="G198" s="12"/>
      <c r="K198" s="13" t="str">
        <f>IF($A198="","",IF((G198&gt;=9),"Mites over 3%",IF(AND((C198="No"),(D198="None")),"Possible queenless",IF((F198="Light"),"Feed",""))))</f>
        <v/>
      </c>
    </row>
    <row r="199" spans="1:11" x14ac:dyDescent="0.25">
      <c r="A199" s="11"/>
      <c r="E199" s="12"/>
      <c r="G199" s="12"/>
      <c r="K199" s="13" t="str">
        <f>IF($A199="","",IF((G199&gt;=9),"Mites over 3%",IF(AND((C199="No"),(D199="None")),"Possible queenless",IF((F199="Light"),"Feed",""))))</f>
        <v/>
      </c>
    </row>
    <row r="200" spans="1:11" x14ac:dyDescent="0.25">
      <c r="A200" s="11"/>
      <c r="E200" s="12"/>
      <c r="G200" s="12"/>
      <c r="K200" s="13" t="str">
        <f>IF($A200="","",IF((G200&gt;=9),"Mites over 3%",IF(AND((C200="No"),(D200="None")),"Possible queenless",IF((F200="Light"),"Feed",""))))</f>
        <v/>
      </c>
    </row>
    <row r="201" spans="1:11" x14ac:dyDescent="0.25">
      <c r="A201" s="11"/>
      <c r="E201" s="12"/>
      <c r="G201" s="12"/>
      <c r="K201" s="13" t="str">
        <f>IF($A201="","",IF((G201&gt;=9),"Mites over 3%",IF(AND((C201="No"),(D201="None")),"Possible queenless",IF((F201="Light"),"Feed",""))))</f>
        <v/>
      </c>
    </row>
  </sheetData>
  <autoFilter ref="A1:K1"/>
  <conditionalFormatting sqref="K2:K201">
    <cfRule type="expression" dxfId="0" priority="1">
      <formula>K2="Mites over 3%"</formula>
    </cfRule>
  </conditionalFormatting>
  <conditionalFormatting sqref="K2:K201">
    <cfRule type="expression" dxfId="1" priority="1">
      <formula>K2="Possible queenless"</formula>
    </cfRule>
  </conditionalFormatting>
  <conditionalFormatting sqref="K2:K201">
    <cfRule type="expression" dxfId="2" priority="1">
      <formula>K2="Feed"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Yes, Eggs seen, No" sqref="C2:C201">
      <formula1>"Yes,Eggs seen,No"</formula1>
    </dataValidation>
    <dataValidation type="list" allowBlank="1" showErrorMessage="1" errorTitle="Pick from the list" error="Choose one of: Solid, Spotty, None" sqref="D2:D201">
      <formula1>"Solid,Spotty,None"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Heavy, Adequate, Light" sqref="F2:F201">
      <formula1>"Heavy,Adequate,Light"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list" allowBlank="1" showErrorMessage="1" errorTitle="Pick from the list" error="Choose one of: Calm, Nervous, Defensive" sqref="H2:H201">
      <formula1>"Calm,Nervous,Defensive"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43</v>
      </c>
      <c r="B1" s="14" t="s">
        <v>44</v>
      </c>
      <c r="C1" s="14" t="s">
        <v>22</v>
      </c>
    </row>
    <row r="2" spans="1:3" x14ac:dyDescent="0.25">
      <c r="A2" s="15" t="s">
        <v>45</v>
      </c>
      <c r="B2" s="16"/>
      <c r="C2" s="16"/>
    </row>
    <row r="3" spans="1:2" x14ac:dyDescent="0.25">
      <c r="A3" t="s">
        <v>46</v>
      </c>
      <c r="B3" s="17">
        <f>COUNTA('Inspections'!$B$2:$B$201)</f>
        <v>5</v>
      </c>
    </row>
    <row r="4" spans="1:2" x14ac:dyDescent="0.25">
      <c r="A4" t="s">
        <v>47</v>
      </c>
      <c r="B4" s="17">
        <f>COUNTIF('Inspections'!$K$2:$K$201,"Mites over 3%")</f>
        <v>1</v>
      </c>
    </row>
    <row r="5" spans="1:2" x14ac:dyDescent="0.25">
      <c r="A5" t="s">
        <v>48</v>
      </c>
      <c r="B5" s="17">
        <f>COUNTIF('Inspections'!$K$2:$K$201,"Possible queenless")</f>
        <v>1</v>
      </c>
    </row>
    <row r="6" spans="1:2" x14ac:dyDescent="0.25">
      <c r="A6" t="s">
        <v>49</v>
      </c>
      <c r="B6" s="17">
        <f>COUNTIF('Inspections'!$K$2:$K$201,"Feed")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Inspections</vt:lpstr>
      <vt:lpstr>Apiary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