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<sst xmlns="http://schemas.openxmlformats.org/spreadsheetml/2006/main" count="52" uniqueCount="51">
  <si>
    <t>Flooring Material Order Log</t>
  </si>
  <si>
    <t>A free material order log for flooring installers: list species and grade by square foot with waste and delivery dates in Sheets or Excel.</t>
  </si>
  <si>
    <t>Quick start</t>
  </si>
  <si>
    <t>Open the Orders tab and replace the sample rows with your own — one row per entry. Formulas fill in automatically for new rows.</t>
  </si>
  <si>
    <t>Use 5–10% waste for straight lays and 12–15% for diagonal, herringbone or lots of cuts. Boxes rounds up to whole boxes.</t>
  </si>
  <si>
    <t>Track Status through acclimation; most manufacturers want wood on site several days before install.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</si>
  <si>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</si>
  <si>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</si>
  <si>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</si>
  <si>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</si>
  <si>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</si>
  <si>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</si>
  <si>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</si>
  <si>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</si>
  <si>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</t>
  </si>
  <si>
    <t>Species</t>
  </si>
  <si>
    <t>Grade / width</t>
  </si>
  <si>
    <t>Room sq ft</t>
  </si>
  <si>
    <t>Waste factor</t>
  </si>
  <si>
    <t>Sq ft per box</t>
  </si>
  <si>
    <t>Price per sq ft</t>
  </si>
  <si>
    <t>Delivery date</t>
  </si>
  <si>
    <t>Status</t>
  </si>
  <si>
    <t>Boxes</t>
  </si>
  <si>
    <t>Material cost</t>
  </si>
  <si>
    <t>Whitman kitchen + dining</t>
  </si>
  <si>
    <t>White oak</t>
  </si>
  <si>
    <t>Select, 5" rift &amp; quartered</t>
  </si>
  <si>
    <t>Ordered</t>
  </si>
  <si>
    <t>Nguyen bedrooms</t>
  </si>
  <si>
    <t>Red oak</t>
  </si>
  <si>
    <t>#1 Common, 3 1/4"</t>
  </si>
  <si>
    <t>Lakeside condo</t>
  </si>
  <si>
    <t>Engineered oak</t>
  </si>
  <si>
    <t>7" wire-brushed</t>
  </si>
  <si>
    <t>Acclimating</t>
  </si>
  <si>
    <t>Patel stair treads + landing</t>
  </si>
  <si>
    <t>Hickory</t>
  </si>
  <si>
    <t>Character, 5"</t>
  </si>
  <si>
    <t>To order</t>
  </si>
  <si>
    <t>Item</t>
  </si>
  <si>
    <t>Value</t>
  </si>
  <si>
    <t>Notes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</si>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</sst>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&quot;$&quot;#,##0.00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3" customWidth="1"/>
    <col min="5" max="5" width="15" customWidth="1"/>
    <col min="6" max="6" width="16" customWidth="1"/>
    <col min="7" max="7" width="18" customWidth="1"/>
    <col min="8" max="9" width="16" customWidth="1"/>
    <col min="10" max="10" width="12" customWidth="1"/>
    <col min="11" max="11" width="16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s="11">
        <v>640</v>
      </c>
      <c r="E2" s="12">
        <v>0.1</v>
      </c>
      <c r="F2" s="13">
        <v>22.5</v>
      </c>
      <c r="G2" s="14">
        <v>6.8</v>
      </c>
      <c r="H2" s="15">
        <v>46313</v>
      </c>
      <c r="I2" t="s">
        <v>28</v>
      </c>
      <c r="J2" s="16">
        <f>IF($A2="","",ROUNDUP(((D2*(1+E2))/F2),0))</f>
        <v>32</v>
      </c>
      <c r="K2" s="17">
        <f>IF($A2="","",ROUND(((J2*F2)*G2),2))</f>
        <v>4896</v>
      </c>
    </row>
    <row r="3" spans="1:11" x14ac:dyDescent="0.25">
      <c r="A3" t="s">
        <v>29</v>
      </c>
      <c r="B3" t="s">
        <v>30</v>
      </c>
      <c r="C3" t="s">
        <v>31</v>
      </c>
      <c r="D3" s="11">
        <v>520</v>
      </c>
      <c r="E3" s="12">
        <v>0.08</v>
      </c>
      <c r="F3" s="13">
        <v>23.3</v>
      </c>
      <c r="G3" s="14">
        <v>3.95</v>
      </c>
      <c r="H3" s="15">
        <v>46310</v>
      </c>
      <c r="I3" t="s">
        <v>28</v>
      </c>
      <c r="J3" s="16">
        <f>IF($A3="","",ROUNDUP(((D3*(1+E3))/F3),0))</f>
        <v>25</v>
      </c>
      <c r="K3" s="17">
        <f>IF($A3="","",ROUND(((J3*F3)*G3),2))</f>
        <v>2300.88</v>
      </c>
    </row>
    <row r="4" spans="1:11" x14ac:dyDescent="0.25">
      <c r="A4" t="s">
        <v>32</v>
      </c>
      <c r="B4" t="s">
        <v>33</v>
      </c>
      <c r="C4" t="s">
        <v>34</v>
      </c>
      <c r="D4" s="11">
        <v>880</v>
      </c>
      <c r="E4" s="12">
        <v>0.07</v>
      </c>
      <c r="F4" s="13">
        <v>26.2</v>
      </c>
      <c r="G4" s="14">
        <v>4.6</v>
      </c>
      <c r="H4" s="15">
        <v>46305</v>
      </c>
      <c r="I4" t="s">
        <v>35</v>
      </c>
      <c r="J4" s="16">
        <f>IF($A4="","",ROUNDUP(((D4*(1+E4))/F4),0))</f>
        <v>36</v>
      </c>
      <c r="K4" s="17">
        <f>IF($A4="","",ROUND(((J4*F4)*G4),2))</f>
        <v>4338.72</v>
      </c>
    </row>
    <row r="5" spans="1:11" x14ac:dyDescent="0.25">
      <c r="A5" t="s">
        <v>36</v>
      </c>
      <c r="B5" t="s">
        <v>37</v>
      </c>
      <c r="C5" t="s">
        <v>38</v>
      </c>
      <c r="D5" s="11">
        <v>140</v>
      </c>
      <c r="E5" s="12">
        <v>0.15</v>
      </c>
      <c r="F5" s="13">
        <v>20</v>
      </c>
      <c r="G5" s="14">
        <v>5.45</v>
      </c>
      <c r="H5" s="15">
        <v>46320</v>
      </c>
      <c r="I5" t="s">
        <v>39</v>
      </c>
      <c r="J5" s="16">
        <f>IF($A5="","",ROUNDUP(((D5*(1+E5))/F5),0))</f>
        <v>9</v>
      </c>
      <c r="K5" s="17">
        <f>IF($A5="","",ROUND(((J5*F5)*G5),2))</f>
        <v>981</v>
      </c>
    </row>
    <row r="6" spans="1:11" x14ac:dyDescent="0.25">
      <c r="D6" s="11"/>
      <c r="E6" s="12"/>
      <c r="F6" s="13"/>
      <c r="G6" s="14"/>
      <c r="H6" s="15"/>
      <c r="J6" s="16" t="str">
        <f>IF($A6="","",ROUNDUP(((D6*(1+E6))/F6),0))</f>
        <v/>
      </c>
      <c r="K6" s="17" t="str">
        <f>IF($A6="","",ROUND(((J6*F6)*G6),2))</f>
        <v/>
      </c>
    </row>
    <row r="7" spans="1:11" x14ac:dyDescent="0.25">
      <c r="D7" s="11"/>
      <c r="E7" s="12"/>
      <c r="F7" s="13"/>
      <c r="G7" s="14"/>
      <c r="H7" s="15"/>
      <c r="J7" s="16" t="str">
        <f>IF($A7="","",ROUNDUP(((D7*(1+E7))/F7),0))</f>
        <v/>
      </c>
      <c r="K7" s="17" t="str">
        <f>IF($A7="","",ROUND(((J7*F7)*G7),2))</f>
        <v/>
      </c>
    </row>
    <row r="8" spans="1:11" x14ac:dyDescent="0.25">
      <c r="D8" s="11"/>
      <c r="E8" s="12"/>
      <c r="F8" s="13"/>
      <c r="G8" s="14"/>
      <c r="H8" s="15"/>
      <c r="J8" s="16" t="str">
        <f>IF($A8="","",ROUNDUP(((D8*(1+E8))/F8),0))</f>
        <v/>
      </c>
      <c r="K8" s="17" t="str">
        <f>IF($A8="","",ROUND(((J8*F8)*G8),2))</f>
        <v/>
      </c>
    </row>
    <row r="9" spans="1:11" x14ac:dyDescent="0.25">
      <c r="D9" s="11"/>
      <c r="E9" s="12"/>
      <c r="F9" s="13"/>
      <c r="G9" s="14"/>
      <c r="H9" s="15"/>
      <c r="J9" s="16" t="str">
        <f>IF($A9="","",ROUNDUP(((D9*(1+E9))/F9),0))</f>
        <v/>
      </c>
      <c r="K9" s="17" t="str">
        <f>IF($A9="","",ROUND(((J9*F9)*G9),2))</f>
        <v/>
      </c>
    </row>
    <row r="10" spans="1:11" x14ac:dyDescent="0.25">
      <c r="D10" s="11"/>
      <c r="E10" s="12"/>
      <c r="F10" s="13"/>
      <c r="G10" s="14"/>
      <c r="H10" s="15"/>
      <c r="J10" s="16" t="str">
        <f>IF($A10="","",ROUNDUP(((D10*(1+E10))/F10),0))</f>
        <v/>
      </c>
      <c r="K10" s="17" t="str">
        <f>IF($A10="","",ROUND(((J10*F10)*G10),2))</f>
        <v/>
      </c>
    </row>
    <row r="11" spans="1:11" x14ac:dyDescent="0.25">
      <c r="D11" s="11"/>
      <c r="E11" s="12"/>
      <c r="F11" s="13"/>
      <c r="G11" s="14"/>
      <c r="H11" s="15"/>
      <c r="J11" s="16" t="str">
        <f>IF($A11="","",ROUNDUP(((D11*(1+E11))/F11),0))</f>
        <v/>
      </c>
      <c r="K11" s="17" t="str">
        <f>IF($A11="","",ROUND(((J11*F11)*G11),2))</f>
        <v/>
      </c>
    </row>
    <row r="12" spans="1:11" x14ac:dyDescent="0.25">
      <c r="D12" s="11"/>
      <c r="E12" s="12"/>
      <c r="F12" s="13"/>
      <c r="G12" s="14"/>
      <c r="H12" s="15"/>
      <c r="J12" s="16" t="str">
        <f>IF($A12="","",ROUNDUP(((D12*(1+E12))/F12),0))</f>
        <v/>
      </c>
      <c r="K12" s="17" t="str">
        <f>IF($A12="","",ROUND(((J12*F12)*G12),2))</f>
        <v/>
      </c>
    </row>
    <row r="13" spans="1:11" x14ac:dyDescent="0.25">
      <c r="D13" s="11"/>
      <c r="E13" s="12"/>
      <c r="F13" s="13"/>
      <c r="G13" s="14"/>
      <c r="H13" s="15"/>
      <c r="J13" s="16" t="str">
        <f>IF($A13="","",ROUNDUP(((D13*(1+E13))/F13),0))</f>
        <v/>
      </c>
      <c r="K13" s="17" t="str">
        <f>IF($A13="","",ROUND(((J13*F13)*G13),2))</f>
        <v/>
      </c>
    </row>
    <row r="14" spans="1:11" x14ac:dyDescent="0.25">
      <c r="D14" s="11"/>
      <c r="E14" s="12"/>
      <c r="F14" s="13"/>
      <c r="G14" s="14"/>
      <c r="H14" s="15"/>
      <c r="J14" s="16" t="str">
        <f>IF($A14="","",ROUNDUP(((D14*(1+E14))/F14),0))</f>
        <v/>
      </c>
      <c r="K14" s="17" t="str">
        <f>IF($A14="","",ROUND(((J14*F14)*G14),2))</f>
        <v/>
      </c>
    </row>
    <row r="15" spans="1:11" x14ac:dyDescent="0.25">
      <c r="D15" s="11"/>
      <c r="E15" s="12"/>
      <c r="F15" s="13"/>
      <c r="G15" s="14"/>
      <c r="H15" s="15"/>
      <c r="J15" s="16" t="str">
        <f>IF($A15="","",ROUNDUP(((D15*(1+E15))/F15),0))</f>
        <v/>
      </c>
      <c r="K15" s="17" t="str">
        <f>IF($A15="","",ROUND(((J15*F15)*G15),2))</f>
        <v/>
      </c>
    </row>
    <row r="16" spans="1:11" x14ac:dyDescent="0.25">
      <c r="D16" s="11"/>
      <c r="E16" s="12"/>
      <c r="F16" s="13"/>
      <c r="G16" s="14"/>
      <c r="H16" s="15"/>
      <c r="J16" s="16" t="str">
        <f>IF($A16="","",ROUNDUP(((D16*(1+E16))/F16),0))</f>
        <v/>
      </c>
      <c r="K16" s="17" t="str">
        <f>IF($A16="","",ROUND(((J16*F16)*G16),2))</f>
        <v/>
      </c>
    </row>
    <row r="17" spans="1:11" x14ac:dyDescent="0.25">
      <c r="D17" s="11"/>
      <c r="E17" s="12"/>
      <c r="F17" s="13"/>
      <c r="G17" s="14"/>
      <c r="H17" s="15"/>
      <c r="J17" s="16" t="str">
        <f>IF($A17="","",ROUNDUP(((D17*(1+E17))/F17),0))</f>
        <v/>
      </c>
      <c r="K17" s="17" t="str">
        <f>IF($A17="","",ROUND(((J17*F17)*G17),2))</f>
        <v/>
      </c>
    </row>
    <row r="18" spans="1:11" x14ac:dyDescent="0.25">
      <c r="D18" s="11"/>
      <c r="E18" s="12"/>
      <c r="F18" s="13"/>
      <c r="G18" s="14"/>
      <c r="H18" s="15"/>
      <c r="J18" s="16" t="str">
        <f>IF($A18="","",ROUNDUP(((D18*(1+E18))/F18),0))</f>
        <v/>
      </c>
      <c r="K18" s="17" t="str">
        <f>IF($A18="","",ROUND(((J18*F18)*G18),2))</f>
        <v/>
      </c>
    </row>
    <row r="19" spans="1:11" x14ac:dyDescent="0.25">
      <c r="D19" s="11"/>
      <c r="E19" s="12"/>
      <c r="F19" s="13"/>
      <c r="G19" s="14"/>
      <c r="H19" s="15"/>
      <c r="J19" s="16" t="str">
        <f>IF($A19="","",ROUNDUP(((D19*(1+E19))/F19),0))</f>
        <v/>
      </c>
      <c r="K19" s="17" t="str">
        <f>IF($A19="","",ROUND(((J19*F19)*G19),2))</f>
        <v/>
      </c>
    </row>
    <row r="20" spans="1:11" x14ac:dyDescent="0.25">
      <c r="D20" s="11"/>
      <c r="E20" s="12"/>
      <c r="F20" s="13"/>
      <c r="G20" s="14"/>
      <c r="H20" s="15"/>
      <c r="J20" s="16" t="str">
        <f>IF($A20="","",ROUNDUP(((D20*(1+E20))/F20),0))</f>
        <v/>
      </c>
      <c r="K20" s="17" t="str">
        <f>IF($A20="","",ROUND(((J20*F20)*G20),2))</f>
        <v/>
      </c>
    </row>
    <row r="21" spans="1:11" x14ac:dyDescent="0.25">
      <c r="D21" s="11"/>
      <c r="E21" s="12"/>
      <c r="F21" s="13"/>
      <c r="G21" s="14"/>
      <c r="H21" s="15"/>
      <c r="J21" s="16" t="str">
        <f>IF($A21="","",ROUNDUP(((D21*(1+E21))/F21),0))</f>
        <v/>
      </c>
      <c r="K21" s="17" t="str">
        <f>IF($A21="","",ROUND(((J21*F21)*G21),2))</f>
        <v/>
      </c>
    </row>
    <row r="22" spans="1:11" x14ac:dyDescent="0.25">
      <c r="D22" s="11"/>
      <c r="E22" s="12"/>
      <c r="F22" s="13"/>
      <c r="G22" s="14"/>
      <c r="H22" s="15"/>
      <c r="J22" s="16" t="str">
        <f>IF($A22="","",ROUNDUP(((D22*(1+E22))/F22),0))</f>
        <v/>
      </c>
      <c r="K22" s="17" t="str">
        <f>IF($A22="","",ROUND(((J22*F22)*G22),2))</f>
        <v/>
      </c>
    </row>
    <row r="23" spans="1:11" x14ac:dyDescent="0.25">
      <c r="D23" s="11"/>
      <c r="E23" s="12"/>
      <c r="F23" s="13"/>
      <c r="G23" s="14"/>
      <c r="H23" s="15"/>
      <c r="J23" s="16" t="str">
        <f>IF($A23="","",ROUNDUP(((D23*(1+E23))/F23),0))</f>
        <v/>
      </c>
      <c r="K23" s="17" t="str">
        <f>IF($A23="","",ROUND(((J23*F23)*G23),2))</f>
        <v/>
      </c>
    </row>
    <row r="24" spans="1:11" x14ac:dyDescent="0.25">
      <c r="D24" s="11"/>
      <c r="E24" s="12"/>
      <c r="F24" s="13"/>
      <c r="G24" s="14"/>
      <c r="H24" s="15"/>
      <c r="J24" s="16" t="str">
        <f>IF($A24="","",ROUNDUP(((D24*(1+E24))/F24),0))</f>
        <v/>
      </c>
      <c r="K24" s="17" t="str">
        <f>IF($A24="","",ROUND(((J24*F24)*G24),2))</f>
        <v/>
      </c>
    </row>
    <row r="25" spans="1:11" x14ac:dyDescent="0.25">
      <c r="D25" s="11"/>
      <c r="E25" s="12"/>
      <c r="F25" s="13"/>
      <c r="G25" s="14"/>
      <c r="H25" s="15"/>
      <c r="J25" s="16" t="str">
        <f>IF($A25="","",ROUNDUP(((D25*(1+E25))/F25),0))</f>
        <v/>
      </c>
      <c r="K25" s="17" t="str">
        <f>IF($A25="","",ROUND(((J25*F25)*G25),2))</f>
        <v/>
      </c>
    </row>
    <row r="26" spans="1:11" x14ac:dyDescent="0.25">
      <c r="D26" s="11"/>
      <c r="E26" s="12"/>
      <c r="F26" s="13"/>
      <c r="G26" s="14"/>
      <c r="H26" s="15"/>
      <c r="J26" s="16" t="str">
        <f>IF($A26="","",ROUNDUP(((D26*(1+E26))/F26),0))</f>
        <v/>
      </c>
      <c r="K26" s="17" t="str">
        <f>IF($A26="","",ROUND(((J26*F26)*G26),2))</f>
        <v/>
      </c>
    </row>
    <row r="27" spans="1:11" x14ac:dyDescent="0.25">
      <c r="D27" s="11"/>
      <c r="E27" s="12"/>
      <c r="F27" s="13"/>
      <c r="G27" s="14"/>
      <c r="H27" s="15"/>
      <c r="J27" s="16" t="str">
        <f>IF($A27="","",ROUNDUP(((D27*(1+E27))/F27),0))</f>
        <v/>
      </c>
      <c r="K27" s="17" t="str">
        <f>IF($A27="","",ROUND(((J27*F27)*G27),2))</f>
        <v/>
      </c>
    </row>
    <row r="28" spans="1:11" x14ac:dyDescent="0.25">
      <c r="D28" s="11"/>
      <c r="E28" s="12"/>
      <c r="F28" s="13"/>
      <c r="G28" s="14"/>
      <c r="H28" s="15"/>
      <c r="J28" s="16" t="str">
        <f>IF($A28="","",ROUNDUP(((D28*(1+E28))/F28),0))</f>
        <v/>
      </c>
      <c r="K28" s="17" t="str">
        <f>IF($A28="","",ROUND(((J28*F28)*G28),2))</f>
        <v/>
      </c>
    </row>
    <row r="29" spans="1:11" x14ac:dyDescent="0.25">
      <c r="D29" s="11"/>
      <c r="E29" s="12"/>
      <c r="F29" s="13"/>
      <c r="G29" s="14"/>
      <c r="H29" s="15"/>
      <c r="J29" s="16" t="str">
        <f>IF($A29="","",ROUNDUP(((D29*(1+E29))/F29),0))</f>
        <v/>
      </c>
      <c r="K29" s="17" t="str">
        <f>IF($A29="","",ROUND(((J29*F29)*G29),2))</f>
        <v/>
      </c>
    </row>
    <row r="30" spans="1:11" x14ac:dyDescent="0.25">
      <c r="D30" s="11"/>
      <c r="E30" s="12"/>
      <c r="F30" s="13"/>
      <c r="G30" s="14"/>
      <c r="H30" s="15"/>
      <c r="J30" s="16" t="str">
        <f>IF($A30="","",ROUNDUP(((D30*(1+E30))/F30),0))</f>
        <v/>
      </c>
      <c r="K30" s="17" t="str">
        <f>IF($A30="","",ROUND(((J30*F30)*G30),2))</f>
        <v/>
      </c>
    </row>
    <row r="31" spans="1:11" x14ac:dyDescent="0.25">
      <c r="D31" s="11"/>
      <c r="E31" s="12"/>
      <c r="F31" s="13"/>
      <c r="G31" s="14"/>
      <c r="H31" s="15"/>
      <c r="J31" s="16" t="str">
        <f>IF($A31="","",ROUNDUP(((D31*(1+E31))/F31),0))</f>
        <v/>
      </c>
      <c r="K31" s="17" t="str">
        <f>IF($A31="","",ROUND(((J31*F31)*G31),2))</f>
        <v/>
      </c>
    </row>
    <row r="32" spans="1:11" x14ac:dyDescent="0.25">
      <c r="D32" s="11"/>
      <c r="E32" s="12"/>
      <c r="F32" s="13"/>
      <c r="G32" s="14"/>
      <c r="H32" s="15"/>
      <c r="J32" s="16" t="str">
        <f>IF($A32="","",ROUNDUP(((D32*(1+E32))/F32),0))</f>
        <v/>
      </c>
      <c r="K32" s="17" t="str">
        <f>IF($A32="","",ROUND(((J32*F32)*G32),2))</f>
        <v/>
      </c>
    </row>
    <row r="33" spans="1:11" x14ac:dyDescent="0.25">
      <c r="D33" s="11"/>
      <c r="E33" s="12"/>
      <c r="F33" s="13"/>
      <c r="G33" s="14"/>
      <c r="H33" s="15"/>
      <c r="J33" s="16" t="str">
        <f>IF($A33="","",ROUNDUP(((D33*(1+E33))/F33),0))</f>
        <v/>
      </c>
      <c r="K33" s="17" t="str">
        <f>IF($A33="","",ROUND(((J33*F33)*G33),2))</f>
        <v/>
      </c>
    </row>
    <row r="34" spans="1:11" x14ac:dyDescent="0.25">
      <c r="D34" s="11"/>
      <c r="E34" s="12"/>
      <c r="F34" s="13"/>
      <c r="G34" s="14"/>
      <c r="H34" s="15"/>
      <c r="J34" s="16" t="str">
        <f>IF($A34="","",ROUNDUP(((D34*(1+E34))/F34),0))</f>
        <v/>
      </c>
      <c r="K34" s="17" t="str">
        <f>IF($A34="","",ROUND(((J34*F34)*G34),2))</f>
        <v/>
      </c>
    </row>
    <row r="35" spans="1:11" x14ac:dyDescent="0.25">
      <c r="D35" s="11"/>
      <c r="E35" s="12"/>
      <c r="F35" s="13"/>
      <c r="G35" s="14"/>
      <c r="H35" s="15"/>
      <c r="J35" s="16" t="str">
        <f>IF($A35="","",ROUNDUP(((D35*(1+E35))/F35),0))</f>
        <v/>
      </c>
      <c r="K35" s="17" t="str">
        <f>IF($A35="","",ROUND(((J35*F35)*G35),2))</f>
        <v/>
      </c>
    </row>
    <row r="36" spans="1:11" x14ac:dyDescent="0.25">
      <c r="D36" s="11"/>
      <c r="E36" s="12"/>
      <c r="F36" s="13"/>
      <c r="G36" s="14"/>
      <c r="H36" s="15"/>
      <c r="J36" s="16" t="str">
        <f>IF($A36="","",ROUNDUP(((D36*(1+E36))/F36),0))</f>
        <v/>
      </c>
      <c r="K36" s="17" t="str">
        <f>IF($A36="","",ROUND(((J36*F36)*G36),2))</f>
        <v/>
      </c>
    </row>
    <row r="37" spans="1:11" x14ac:dyDescent="0.25">
      <c r="D37" s="11"/>
      <c r="E37" s="12"/>
      <c r="F37" s="13"/>
      <c r="G37" s="14"/>
      <c r="H37" s="15"/>
      <c r="J37" s="16" t="str">
        <f>IF($A37="","",ROUNDUP(((D37*(1+E37))/F37),0))</f>
        <v/>
      </c>
      <c r="K37" s="17" t="str">
        <f>IF($A37="","",ROUND(((J37*F37)*G37),2))</f>
        <v/>
      </c>
    </row>
    <row r="38" spans="1:11" x14ac:dyDescent="0.25">
      <c r="D38" s="11"/>
      <c r="E38" s="12"/>
      <c r="F38" s="13"/>
      <c r="G38" s="14"/>
      <c r="H38" s="15"/>
      <c r="J38" s="16" t="str">
        <f>IF($A38="","",ROUNDUP(((D38*(1+E38))/F38),0))</f>
        <v/>
      </c>
      <c r="K38" s="17" t="str">
        <f>IF($A38="","",ROUND(((J38*F38)*G38),2))</f>
        <v/>
      </c>
    </row>
    <row r="39" spans="1:11" x14ac:dyDescent="0.25">
      <c r="D39" s="11"/>
      <c r="E39" s="12"/>
      <c r="F39" s="13"/>
      <c r="G39" s="14"/>
      <c r="H39" s="15"/>
      <c r="J39" s="16" t="str">
        <f>IF($A39="","",ROUNDUP(((D39*(1+E39))/F39),0))</f>
        <v/>
      </c>
      <c r="K39" s="17" t="str">
        <f>IF($A39="","",ROUND(((J39*F39)*G39),2))</f>
        <v/>
      </c>
    </row>
    <row r="40" spans="1:11" x14ac:dyDescent="0.25">
      <c r="D40" s="11"/>
      <c r="E40" s="12"/>
      <c r="F40" s="13"/>
      <c r="G40" s="14"/>
      <c r="H40" s="15"/>
      <c r="J40" s="16" t="str">
        <f>IF($A40="","",ROUNDUP(((D40*(1+E40))/F40),0))</f>
        <v/>
      </c>
      <c r="K40" s="17" t="str">
        <f>IF($A40="","",ROUND(((J40*F40)*G40),2))</f>
        <v/>
      </c>
    </row>
    <row r="41" spans="1:11" x14ac:dyDescent="0.25">
      <c r="D41" s="11"/>
      <c r="E41" s="12"/>
      <c r="F41" s="13"/>
      <c r="G41" s="14"/>
      <c r="H41" s="15"/>
      <c r="J41" s="16" t="str">
        <f>IF($A41="","",ROUNDUP(((D41*(1+E41))/F41),0))</f>
        <v/>
      </c>
      <c r="K41" s="17" t="str">
        <f>IF($A41="","",ROUND(((J41*F41)*G41),2))</f>
        <v/>
      </c>
    </row>
    <row r="42" spans="1:11" x14ac:dyDescent="0.25">
      <c r="D42" s="11"/>
      <c r="E42" s="12"/>
      <c r="F42" s="13"/>
      <c r="G42" s="14"/>
      <c r="H42" s="15"/>
      <c r="J42" s="16" t="str">
        <f>IF($A42="","",ROUNDUP(((D42*(1+E42))/F42),0))</f>
        <v/>
      </c>
      <c r="K42" s="17" t="str">
        <f>IF($A42="","",ROUND(((J42*F42)*G42),2))</f>
        <v/>
      </c>
    </row>
    <row r="43" spans="1:11" x14ac:dyDescent="0.25">
      <c r="D43" s="11"/>
      <c r="E43" s="12"/>
      <c r="F43" s="13"/>
      <c r="G43" s="14"/>
      <c r="H43" s="15"/>
      <c r="J43" s="16" t="str">
        <f>IF($A43="","",ROUNDUP(((D43*(1+E43))/F43),0))</f>
        <v/>
      </c>
      <c r="K43" s="17" t="str">
        <f>IF($A43="","",ROUND(((J43*F43)*G43),2))</f>
        <v/>
      </c>
    </row>
    <row r="44" spans="1:11" x14ac:dyDescent="0.25">
      <c r="D44" s="11"/>
      <c r="E44" s="12"/>
      <c r="F44" s="13"/>
      <c r="G44" s="14"/>
      <c r="H44" s="15"/>
      <c r="J44" s="16" t="str">
        <f>IF($A44="","",ROUNDUP(((D44*(1+E44))/F44),0))</f>
        <v/>
      </c>
      <c r="K44" s="17" t="str">
        <f>IF($A44="","",ROUND(((J44*F44)*G44),2))</f>
        <v/>
      </c>
    </row>
    <row r="45" spans="1:11" x14ac:dyDescent="0.25">
      <c r="D45" s="11"/>
      <c r="E45" s="12"/>
      <c r="F45" s="13"/>
      <c r="G45" s="14"/>
      <c r="H45" s="15"/>
      <c r="J45" s="16" t="str">
        <f>IF($A45="","",ROUNDUP(((D45*(1+E45))/F45),0))</f>
        <v/>
      </c>
      <c r="K45" s="17" t="str">
        <f>IF($A45="","",ROUND(((J45*F45)*G45),2))</f>
        <v/>
      </c>
    </row>
    <row r="46" spans="1:11" x14ac:dyDescent="0.25">
      <c r="D46" s="11"/>
      <c r="E46" s="12"/>
      <c r="F46" s="13"/>
      <c r="G46" s="14"/>
      <c r="H46" s="15"/>
      <c r="J46" s="16" t="str">
        <f>IF($A46="","",ROUNDUP(((D46*(1+E46))/F46),0))</f>
        <v/>
      </c>
      <c r="K46" s="17" t="str">
        <f>IF($A46="","",ROUND(((J46*F46)*G46),2))</f>
        <v/>
      </c>
    </row>
    <row r="47" spans="1:11" x14ac:dyDescent="0.25">
      <c r="D47" s="11"/>
      <c r="E47" s="12"/>
      <c r="F47" s="13"/>
      <c r="G47" s="14"/>
      <c r="H47" s="15"/>
      <c r="J47" s="16" t="str">
        <f>IF($A47="","",ROUNDUP(((D47*(1+E47))/F47),0))</f>
        <v/>
      </c>
      <c r="K47" s="17" t="str">
        <f>IF($A47="","",ROUND(((J47*F47)*G47),2))</f>
        <v/>
      </c>
    </row>
    <row r="48" spans="1:11" x14ac:dyDescent="0.25">
      <c r="D48" s="11"/>
      <c r="E48" s="12"/>
      <c r="F48" s="13"/>
      <c r="G48" s="14"/>
      <c r="H48" s="15"/>
      <c r="J48" s="16" t="str">
        <f>IF($A48="","",ROUNDUP(((D48*(1+E48))/F48),0))</f>
        <v/>
      </c>
      <c r="K48" s="17" t="str">
        <f>IF($A48="","",ROUND(((J48*F48)*G48),2))</f>
        <v/>
      </c>
    </row>
    <row r="49" spans="1:11" x14ac:dyDescent="0.25">
      <c r="D49" s="11"/>
      <c r="E49" s="12"/>
      <c r="F49" s="13"/>
      <c r="G49" s="14"/>
      <c r="H49" s="15"/>
      <c r="J49" s="16" t="str">
        <f>IF($A49="","",ROUNDUP(((D49*(1+E49))/F49),0))</f>
        <v/>
      </c>
      <c r="K49" s="17" t="str">
        <f>IF($A49="","",ROUND(((J49*F49)*G49),2))</f>
        <v/>
      </c>
    </row>
    <row r="50" spans="1:11" x14ac:dyDescent="0.25">
      <c r="D50" s="11"/>
      <c r="E50" s="12"/>
      <c r="F50" s="13"/>
      <c r="G50" s="14"/>
      <c r="H50" s="15"/>
      <c r="J50" s="16" t="str">
        <f>IF($A50="","",ROUNDUP(((D50*(1+E50))/F50),0))</f>
        <v/>
      </c>
      <c r="K50" s="17" t="str">
        <f>IF($A50="","",ROUND(((J50*F50)*G50),2))</f>
        <v/>
      </c>
    </row>
    <row r="51" spans="1:11" x14ac:dyDescent="0.25">
      <c r="D51" s="11"/>
      <c r="E51" s="12"/>
      <c r="F51" s="13"/>
      <c r="G51" s="14"/>
      <c r="H51" s="15"/>
      <c r="J51" s="16" t="str">
        <f>IF($A51="","",ROUNDUP(((D51*(1+E51))/F51),0))</f>
        <v/>
      </c>
      <c r="K51" s="17" t="str">
        <f>IF($A51="","",ROUND(((J51*F51)*G51),2))</f>
        <v/>
      </c>
    </row>
    <row r="52" spans="1:11" x14ac:dyDescent="0.25">
      <c r="D52" s="11"/>
      <c r="E52" s="12"/>
      <c r="F52" s="13"/>
      <c r="G52" s="14"/>
      <c r="H52" s="15"/>
      <c r="J52" s="16" t="str">
        <f>IF($A52="","",ROUNDUP(((D52*(1+E52))/F52),0))</f>
        <v/>
      </c>
      <c r="K52" s="17" t="str">
        <f>IF($A52="","",ROUND(((J52*F52)*G52),2))</f>
        <v/>
      </c>
    </row>
    <row r="53" spans="1:11" x14ac:dyDescent="0.25">
      <c r="D53" s="11"/>
      <c r="E53" s="12"/>
      <c r="F53" s="13"/>
      <c r="G53" s="14"/>
      <c r="H53" s="15"/>
      <c r="J53" s="16" t="str">
        <f>IF($A53="","",ROUNDUP(((D53*(1+E53))/F53),0))</f>
        <v/>
      </c>
      <c r="K53" s="17" t="str">
        <f>IF($A53="","",ROUND(((J53*F53)*G53),2))</f>
        <v/>
      </c>
    </row>
    <row r="54" spans="1:11" x14ac:dyDescent="0.25">
      <c r="D54" s="11"/>
      <c r="E54" s="12"/>
      <c r="F54" s="13"/>
      <c r="G54" s="14"/>
      <c r="H54" s="15"/>
      <c r="J54" s="16" t="str">
        <f>IF($A54="","",ROUNDUP(((D54*(1+E54))/F54),0))</f>
        <v/>
      </c>
      <c r="K54" s="17" t="str">
        <f>IF($A54="","",ROUND(((J54*F54)*G54),2))</f>
        <v/>
      </c>
    </row>
    <row r="55" spans="1:11" x14ac:dyDescent="0.25">
      <c r="D55" s="11"/>
      <c r="E55" s="12"/>
      <c r="F55" s="13"/>
      <c r="G55" s="14"/>
      <c r="H55" s="15"/>
      <c r="J55" s="16" t="str">
        <f>IF($A55="","",ROUNDUP(((D55*(1+E55))/F55),0))</f>
        <v/>
      </c>
      <c r="K55" s="17" t="str">
        <f>IF($A55="","",ROUND(((J55*F55)*G55),2))</f>
        <v/>
      </c>
    </row>
    <row r="56" spans="1:11" x14ac:dyDescent="0.25">
      <c r="D56" s="11"/>
      <c r="E56" s="12"/>
      <c r="F56" s="13"/>
      <c r="G56" s="14"/>
      <c r="H56" s="15"/>
      <c r="J56" s="16" t="str">
        <f>IF($A56="","",ROUNDUP(((D56*(1+E56))/F56),0))</f>
        <v/>
      </c>
      <c r="K56" s="17" t="str">
        <f>IF($A56="","",ROUND(((J56*F56)*G56),2))</f>
        <v/>
      </c>
    </row>
    <row r="57" spans="1:11" x14ac:dyDescent="0.25">
      <c r="D57" s="11"/>
      <c r="E57" s="12"/>
      <c r="F57" s="13"/>
      <c r="G57" s="14"/>
      <c r="H57" s="15"/>
      <c r="J57" s="16" t="str">
        <f>IF($A57="","",ROUNDUP(((D57*(1+E57))/F57),0))</f>
        <v/>
      </c>
      <c r="K57" s="17" t="str">
        <f>IF($A57="","",ROUND(((J57*F57)*G57),2))</f>
        <v/>
      </c>
    </row>
    <row r="58" spans="1:11" x14ac:dyDescent="0.25">
      <c r="D58" s="11"/>
      <c r="E58" s="12"/>
      <c r="F58" s="13"/>
      <c r="G58" s="14"/>
      <c r="H58" s="15"/>
      <c r="J58" s="16" t="str">
        <f>IF($A58="","",ROUNDUP(((D58*(1+E58))/F58),0))</f>
        <v/>
      </c>
      <c r="K58" s="17" t="str">
        <f>IF($A58="","",ROUND(((J58*F58)*G58),2))</f>
        <v/>
      </c>
    </row>
    <row r="59" spans="1:11" x14ac:dyDescent="0.25">
      <c r="D59" s="11"/>
      <c r="E59" s="12"/>
      <c r="F59" s="13"/>
      <c r="G59" s="14"/>
      <c r="H59" s="15"/>
      <c r="J59" s="16" t="str">
        <f>IF($A59="","",ROUNDUP(((D59*(1+E59))/F59),0))</f>
        <v/>
      </c>
      <c r="K59" s="17" t="str">
        <f>IF($A59="","",ROUND(((J59*F59)*G59),2))</f>
        <v/>
      </c>
    </row>
    <row r="60" spans="1:11" x14ac:dyDescent="0.25">
      <c r="D60" s="11"/>
      <c r="E60" s="12"/>
      <c r="F60" s="13"/>
      <c r="G60" s="14"/>
      <c r="H60" s="15"/>
      <c r="J60" s="16" t="str">
        <f>IF($A60="","",ROUNDUP(((D60*(1+E60))/F60),0))</f>
        <v/>
      </c>
      <c r="K60" s="17" t="str">
        <f>IF($A60="","",ROUND(((J60*F60)*G60),2))</f>
        <v/>
      </c>
    </row>
    <row r="61" spans="1:11" x14ac:dyDescent="0.25">
      <c r="D61" s="11"/>
      <c r="E61" s="12"/>
      <c r="F61" s="13"/>
      <c r="G61" s="14"/>
      <c r="H61" s="15"/>
      <c r="J61" s="16" t="str">
        <f>IF($A61="","",ROUNDUP(((D61*(1+E61))/F61),0))</f>
        <v/>
      </c>
      <c r="K61" s="17" t="str">
        <f>IF($A61="","",ROUND(((J61*F61)*G61),2))</f>
        <v/>
      </c>
    </row>
    <row r="62" spans="1:11" x14ac:dyDescent="0.25">
      <c r="D62" s="11"/>
      <c r="E62" s="12"/>
      <c r="F62" s="13"/>
      <c r="G62" s="14"/>
      <c r="H62" s="15"/>
      <c r="J62" s="16" t="str">
        <f>IF($A62="","",ROUNDUP(((D62*(1+E62))/F62),0))</f>
        <v/>
      </c>
      <c r="K62" s="17" t="str">
        <f>IF($A62="","",ROUND(((J62*F62)*G62),2))</f>
        <v/>
      </c>
    </row>
    <row r="63" spans="1:11" x14ac:dyDescent="0.25">
      <c r="D63" s="11"/>
      <c r="E63" s="12"/>
      <c r="F63" s="13"/>
      <c r="G63" s="14"/>
      <c r="H63" s="15"/>
      <c r="J63" s="16" t="str">
        <f>IF($A63="","",ROUNDUP(((D63*(1+E63))/F63),0))</f>
        <v/>
      </c>
      <c r="K63" s="17" t="str">
        <f>IF($A63="","",ROUND(((J63*F63)*G63),2))</f>
        <v/>
      </c>
    </row>
    <row r="64" spans="1:11" x14ac:dyDescent="0.25">
      <c r="D64" s="11"/>
      <c r="E64" s="12"/>
      <c r="F64" s="13"/>
      <c r="G64" s="14"/>
      <c r="H64" s="15"/>
      <c r="J64" s="16" t="str">
        <f>IF($A64="","",ROUNDUP(((D64*(1+E64))/F64),0))</f>
        <v/>
      </c>
      <c r="K64" s="17" t="str">
        <f>IF($A64="","",ROUND(((J64*F64)*G64),2))</f>
        <v/>
      </c>
    </row>
    <row r="65" spans="1:11" x14ac:dyDescent="0.25">
      <c r="D65" s="11"/>
      <c r="E65" s="12"/>
      <c r="F65" s="13"/>
      <c r="G65" s="14"/>
      <c r="H65" s="15"/>
      <c r="J65" s="16" t="str">
        <f>IF($A65="","",ROUNDUP(((D65*(1+E65))/F65),0))</f>
        <v/>
      </c>
      <c r="K65" s="17" t="str">
        <f>IF($A65="","",ROUND(((J65*F65)*G65),2))</f>
        <v/>
      </c>
    </row>
    <row r="66" spans="1:11" x14ac:dyDescent="0.25">
      <c r="D66" s="11"/>
      <c r="E66" s="12"/>
      <c r="F66" s="13"/>
      <c r="G66" s="14"/>
      <c r="H66" s="15"/>
      <c r="J66" s="16" t="str">
        <f>IF($A66="","",ROUNDUP(((D66*(1+E66))/F66),0))</f>
        <v/>
      </c>
      <c r="K66" s="17" t="str">
        <f>IF($A66="","",ROUND(((J66*F66)*G66),2))</f>
        <v/>
      </c>
    </row>
    <row r="67" spans="1:11" x14ac:dyDescent="0.25">
      <c r="D67" s="11"/>
      <c r="E67" s="12"/>
      <c r="F67" s="13"/>
      <c r="G67" s="14"/>
      <c r="H67" s="15"/>
      <c r="J67" s="16" t="str">
        <f>IF($A67="","",ROUNDUP(((D67*(1+E67))/F67),0))</f>
        <v/>
      </c>
      <c r="K67" s="17" t="str">
        <f>IF($A67="","",ROUND(((J67*F67)*G67),2))</f>
        <v/>
      </c>
    </row>
    <row r="68" spans="1:11" x14ac:dyDescent="0.25">
      <c r="D68" s="11"/>
      <c r="E68" s="12"/>
      <c r="F68" s="13"/>
      <c r="G68" s="14"/>
      <c r="H68" s="15"/>
      <c r="J68" s="16" t="str">
        <f>IF($A68="","",ROUNDUP(((D68*(1+E68))/F68),0))</f>
        <v/>
      </c>
      <c r="K68" s="17" t="str">
        <f>IF($A68="","",ROUND(((J68*F68)*G68),2))</f>
        <v/>
      </c>
    </row>
    <row r="69" spans="1:11" x14ac:dyDescent="0.25">
      <c r="D69" s="11"/>
      <c r="E69" s="12"/>
      <c r="F69" s="13"/>
      <c r="G69" s="14"/>
      <c r="H69" s="15"/>
      <c r="J69" s="16" t="str">
        <f>IF($A69="","",ROUNDUP(((D69*(1+E69))/F69),0))</f>
        <v/>
      </c>
      <c r="K69" s="17" t="str">
        <f>IF($A69="","",ROUND(((J69*F69)*G69),2))</f>
        <v/>
      </c>
    </row>
    <row r="70" spans="1:11" x14ac:dyDescent="0.25">
      <c r="D70" s="11"/>
      <c r="E70" s="12"/>
      <c r="F70" s="13"/>
      <c r="G70" s="14"/>
      <c r="H70" s="15"/>
      <c r="J70" s="16" t="str">
        <f>IF($A70="","",ROUNDUP(((D70*(1+E70))/F70),0))</f>
        <v/>
      </c>
      <c r="K70" s="17" t="str">
        <f>IF($A70="","",ROUND(((J70*F70)*G70),2))</f>
        <v/>
      </c>
    </row>
    <row r="71" spans="1:11" x14ac:dyDescent="0.25">
      <c r="D71" s="11"/>
      <c r="E71" s="12"/>
      <c r="F71" s="13"/>
      <c r="G71" s="14"/>
      <c r="H71" s="15"/>
      <c r="J71" s="16" t="str">
        <f>IF($A71="","",ROUNDUP(((D71*(1+E71))/F71),0))</f>
        <v/>
      </c>
      <c r="K71" s="17" t="str">
        <f>IF($A71="","",ROUND(((J71*F71)*G71),2))</f>
        <v/>
      </c>
    </row>
    <row r="72" spans="1:11" x14ac:dyDescent="0.25">
      <c r="D72" s="11"/>
      <c r="E72" s="12"/>
      <c r="F72" s="13"/>
      <c r="G72" s="14"/>
      <c r="H72" s="15"/>
      <c r="J72" s="16" t="str">
        <f>IF($A72="","",ROUNDUP(((D72*(1+E72))/F72),0))</f>
        <v/>
      </c>
      <c r="K72" s="17" t="str">
        <f>IF($A72="","",ROUND(((J72*F72)*G72),2))</f>
        <v/>
      </c>
    </row>
    <row r="73" spans="1:11" x14ac:dyDescent="0.25">
      <c r="D73" s="11"/>
      <c r="E73" s="12"/>
      <c r="F73" s="13"/>
      <c r="G73" s="14"/>
      <c r="H73" s="15"/>
      <c r="J73" s="16" t="str">
        <f>IF($A73="","",ROUNDUP(((D73*(1+E73))/F73),0))</f>
        <v/>
      </c>
      <c r="K73" s="17" t="str">
        <f>IF($A73="","",ROUND(((J73*F73)*G73),2))</f>
        <v/>
      </c>
    </row>
    <row r="74" spans="1:11" x14ac:dyDescent="0.25">
      <c r="D74" s="11"/>
      <c r="E74" s="12"/>
      <c r="F74" s="13"/>
      <c r="G74" s="14"/>
      <c r="H74" s="15"/>
      <c r="J74" s="16" t="str">
        <f>IF($A74="","",ROUNDUP(((D74*(1+E74))/F74),0))</f>
        <v/>
      </c>
      <c r="K74" s="17" t="str">
        <f>IF($A74="","",ROUND(((J74*F74)*G74),2))</f>
        <v/>
      </c>
    </row>
    <row r="75" spans="1:11" x14ac:dyDescent="0.25">
      <c r="D75" s="11"/>
      <c r="E75" s="12"/>
      <c r="F75" s="13"/>
      <c r="G75" s="14"/>
      <c r="H75" s="15"/>
      <c r="J75" s="16" t="str">
        <f>IF($A75="","",ROUNDUP(((D75*(1+E75))/F75),0))</f>
        <v/>
      </c>
      <c r="K75" s="17" t="str">
        <f>IF($A75="","",ROUND(((J75*F75)*G75),2))</f>
        <v/>
      </c>
    </row>
    <row r="76" spans="1:11" x14ac:dyDescent="0.25">
      <c r="D76" s="11"/>
      <c r="E76" s="12"/>
      <c r="F76" s="13"/>
      <c r="G76" s="14"/>
      <c r="H76" s="15"/>
      <c r="J76" s="16" t="str">
        <f>IF($A76="","",ROUNDUP(((D76*(1+E76))/F76),0))</f>
        <v/>
      </c>
      <c r="K76" s="17" t="str">
        <f>IF($A76="","",ROUND(((J76*F76)*G76),2))</f>
        <v/>
      </c>
    </row>
    <row r="77" spans="1:11" x14ac:dyDescent="0.25">
      <c r="D77" s="11"/>
      <c r="E77" s="12"/>
      <c r="F77" s="13"/>
      <c r="G77" s="14"/>
      <c r="H77" s="15"/>
      <c r="J77" s="16" t="str">
        <f>IF($A77="","",ROUNDUP(((D77*(1+E77))/F77),0))</f>
        <v/>
      </c>
      <c r="K77" s="17" t="str">
        <f>IF($A77="","",ROUND(((J77*F77)*G77),2))</f>
        <v/>
      </c>
    </row>
    <row r="78" spans="1:11" x14ac:dyDescent="0.25">
      <c r="D78" s="11"/>
      <c r="E78" s="12"/>
      <c r="F78" s="13"/>
      <c r="G78" s="14"/>
      <c r="H78" s="15"/>
      <c r="J78" s="16" t="str">
        <f>IF($A78="","",ROUNDUP(((D78*(1+E78))/F78),0))</f>
        <v/>
      </c>
      <c r="K78" s="17" t="str">
        <f>IF($A78="","",ROUND(((J78*F78)*G78),2))</f>
        <v/>
      </c>
    </row>
    <row r="79" spans="1:11" x14ac:dyDescent="0.25">
      <c r="D79" s="11"/>
      <c r="E79" s="12"/>
      <c r="F79" s="13"/>
      <c r="G79" s="14"/>
      <c r="H79" s="15"/>
      <c r="J79" s="16" t="str">
        <f>IF($A79="","",ROUNDUP(((D79*(1+E79))/F79),0))</f>
        <v/>
      </c>
      <c r="K79" s="17" t="str">
        <f>IF($A79="","",ROUND(((J79*F79)*G79),2))</f>
        <v/>
      </c>
    </row>
    <row r="80" spans="1:11" x14ac:dyDescent="0.25">
      <c r="D80" s="11"/>
      <c r="E80" s="12"/>
      <c r="F80" s="13"/>
      <c r="G80" s="14"/>
      <c r="H80" s="15"/>
      <c r="J80" s="16" t="str">
        <f>IF($A80="","",ROUNDUP(((D80*(1+E80))/F80),0))</f>
        <v/>
      </c>
      <c r="K80" s="17" t="str">
        <f>IF($A80="","",ROUND(((J80*F80)*G80),2))</f>
        <v/>
      </c>
    </row>
    <row r="81" spans="1:11" x14ac:dyDescent="0.25">
      <c r="D81" s="11"/>
      <c r="E81" s="12"/>
      <c r="F81" s="13"/>
      <c r="G81" s="14"/>
      <c r="H81" s="15"/>
      <c r="J81" s="16" t="str">
        <f>IF($A81="","",ROUNDUP(((D81*(1+E81))/F81),0))</f>
        <v/>
      </c>
      <c r="K81" s="17" t="str">
        <f>IF($A81="","",ROUND(((J81*F81)*G81),2))</f>
        <v/>
      </c>
    </row>
    <row r="82" spans="1:11" x14ac:dyDescent="0.25">
      <c r="D82" s="11"/>
      <c r="E82" s="12"/>
      <c r="F82" s="13"/>
      <c r="G82" s="14"/>
      <c r="H82" s="15"/>
      <c r="J82" s="16" t="str">
        <f>IF($A82="","",ROUNDUP(((D82*(1+E82))/F82),0))</f>
        <v/>
      </c>
      <c r="K82" s="17" t="str">
        <f>IF($A82="","",ROUND(((J82*F82)*G82),2))</f>
        <v/>
      </c>
    </row>
    <row r="83" spans="1:11" x14ac:dyDescent="0.25">
      <c r="D83" s="11"/>
      <c r="E83" s="12"/>
      <c r="F83" s="13"/>
      <c r="G83" s="14"/>
      <c r="H83" s="15"/>
      <c r="J83" s="16" t="str">
        <f>IF($A83="","",ROUNDUP(((D83*(1+E83))/F83),0))</f>
        <v/>
      </c>
      <c r="K83" s="17" t="str">
        <f>IF($A83="","",ROUND(((J83*F83)*G83),2))</f>
        <v/>
      </c>
    </row>
    <row r="84" spans="1:11" x14ac:dyDescent="0.25">
      <c r="D84" s="11"/>
      <c r="E84" s="12"/>
      <c r="F84" s="13"/>
      <c r="G84" s="14"/>
      <c r="H84" s="15"/>
      <c r="J84" s="16" t="str">
        <f>IF($A84="","",ROUNDUP(((D84*(1+E84))/F84),0))</f>
        <v/>
      </c>
      <c r="K84" s="17" t="str">
        <f>IF($A84="","",ROUND(((J84*F84)*G84),2))</f>
        <v/>
      </c>
    </row>
    <row r="85" spans="1:11" x14ac:dyDescent="0.25">
      <c r="D85" s="11"/>
      <c r="E85" s="12"/>
      <c r="F85" s="13"/>
      <c r="G85" s="14"/>
      <c r="H85" s="15"/>
      <c r="J85" s="16" t="str">
        <f>IF($A85="","",ROUNDUP(((D85*(1+E85))/F85),0))</f>
        <v/>
      </c>
      <c r="K85" s="17" t="str">
        <f>IF($A85="","",ROUND(((J85*F85)*G85),2))</f>
        <v/>
      </c>
    </row>
    <row r="86" spans="1:11" x14ac:dyDescent="0.25">
      <c r="D86" s="11"/>
      <c r="E86" s="12"/>
      <c r="F86" s="13"/>
      <c r="G86" s="14"/>
      <c r="H86" s="15"/>
      <c r="J86" s="16" t="str">
        <f>IF($A86="","",ROUNDUP(((D86*(1+E86))/F86),0))</f>
        <v/>
      </c>
      <c r="K86" s="17" t="str">
        <f>IF($A86="","",ROUND(((J86*F86)*G86),2))</f>
        <v/>
      </c>
    </row>
    <row r="87" spans="1:11" x14ac:dyDescent="0.25">
      <c r="D87" s="11"/>
      <c r="E87" s="12"/>
      <c r="F87" s="13"/>
      <c r="G87" s="14"/>
      <c r="H87" s="15"/>
      <c r="J87" s="16" t="str">
        <f>IF($A87="","",ROUNDUP(((D87*(1+E87))/F87),0))</f>
        <v/>
      </c>
      <c r="K87" s="17" t="str">
        <f>IF($A87="","",ROUND(((J87*F87)*G87),2))</f>
        <v/>
      </c>
    </row>
    <row r="88" spans="1:11" x14ac:dyDescent="0.25">
      <c r="D88" s="11"/>
      <c r="E88" s="12"/>
      <c r="F88" s="13"/>
      <c r="G88" s="14"/>
      <c r="H88" s="15"/>
      <c r="J88" s="16" t="str">
        <f>IF($A88="","",ROUNDUP(((D88*(1+E88))/F88),0))</f>
        <v/>
      </c>
      <c r="K88" s="17" t="str">
        <f>IF($A88="","",ROUND(((J88*F88)*G88),2))</f>
        <v/>
      </c>
    </row>
    <row r="89" spans="1:11" x14ac:dyDescent="0.25">
      <c r="D89" s="11"/>
      <c r="E89" s="12"/>
      <c r="F89" s="13"/>
      <c r="G89" s="14"/>
      <c r="H89" s="15"/>
      <c r="J89" s="16" t="str">
        <f>IF($A89="","",ROUNDUP(((D89*(1+E89))/F89),0))</f>
        <v/>
      </c>
      <c r="K89" s="17" t="str">
        <f>IF($A89="","",ROUND(((J89*F89)*G89),2))</f>
        <v/>
      </c>
    </row>
    <row r="90" spans="1:11" x14ac:dyDescent="0.25">
      <c r="D90" s="11"/>
      <c r="E90" s="12"/>
      <c r="F90" s="13"/>
      <c r="G90" s="14"/>
      <c r="H90" s="15"/>
      <c r="J90" s="16" t="str">
        <f>IF($A90="","",ROUNDUP(((D90*(1+E90))/F90),0))</f>
        <v/>
      </c>
      <c r="K90" s="17" t="str">
        <f>IF($A90="","",ROUND(((J90*F90)*G90),2))</f>
        <v/>
      </c>
    </row>
    <row r="91" spans="1:11" x14ac:dyDescent="0.25">
      <c r="D91" s="11"/>
      <c r="E91" s="12"/>
      <c r="F91" s="13"/>
      <c r="G91" s="14"/>
      <c r="H91" s="15"/>
      <c r="J91" s="16" t="str">
        <f>IF($A91="","",ROUNDUP(((D91*(1+E91))/F91),0))</f>
        <v/>
      </c>
      <c r="K91" s="17" t="str">
        <f>IF($A91="","",ROUND(((J91*F91)*G91),2))</f>
        <v/>
      </c>
    </row>
    <row r="92" spans="1:11" x14ac:dyDescent="0.25">
      <c r="D92" s="11"/>
      <c r="E92" s="12"/>
      <c r="F92" s="13"/>
      <c r="G92" s="14"/>
      <c r="H92" s="15"/>
      <c r="J92" s="16" t="str">
        <f>IF($A92="","",ROUNDUP(((D92*(1+E92))/F92),0))</f>
        <v/>
      </c>
      <c r="K92" s="17" t="str">
        <f>IF($A92="","",ROUND(((J92*F92)*G92),2))</f>
        <v/>
      </c>
    </row>
    <row r="93" spans="1:11" x14ac:dyDescent="0.25">
      <c r="D93" s="11"/>
      <c r="E93" s="12"/>
      <c r="F93" s="13"/>
      <c r="G93" s="14"/>
      <c r="H93" s="15"/>
      <c r="J93" s="16" t="str">
        <f>IF($A93="","",ROUNDUP(((D93*(1+E93))/F93),0))</f>
        <v/>
      </c>
      <c r="K93" s="17" t="str">
        <f>IF($A93="","",ROUND(((J93*F93)*G93),2))</f>
        <v/>
      </c>
    </row>
    <row r="94" spans="1:11" x14ac:dyDescent="0.25">
      <c r="D94" s="11"/>
      <c r="E94" s="12"/>
      <c r="F94" s="13"/>
      <c r="G94" s="14"/>
      <c r="H94" s="15"/>
      <c r="J94" s="16" t="str">
        <f>IF($A94="","",ROUNDUP(((D94*(1+E94))/F94),0))</f>
        <v/>
      </c>
      <c r="K94" s="17" t="str">
        <f>IF($A94="","",ROUND(((J94*F94)*G94),2))</f>
        <v/>
      </c>
    </row>
    <row r="95" spans="1:11" x14ac:dyDescent="0.25">
      <c r="D95" s="11"/>
      <c r="E95" s="12"/>
      <c r="F95" s="13"/>
      <c r="G95" s="14"/>
      <c r="H95" s="15"/>
      <c r="J95" s="16" t="str">
        <f>IF($A95="","",ROUNDUP(((D95*(1+E95))/F95),0))</f>
        <v/>
      </c>
      <c r="K95" s="17" t="str">
        <f>IF($A95="","",ROUND(((J95*F95)*G95),2))</f>
        <v/>
      </c>
    </row>
    <row r="96" spans="1:11" x14ac:dyDescent="0.25">
      <c r="D96" s="11"/>
      <c r="E96" s="12"/>
      <c r="F96" s="13"/>
      <c r="G96" s="14"/>
      <c r="H96" s="15"/>
      <c r="J96" s="16" t="str">
        <f>IF($A96="","",ROUNDUP(((D96*(1+E96))/F96),0))</f>
        <v/>
      </c>
      <c r="K96" s="17" t="str">
        <f>IF($A96="","",ROUND(((J96*F96)*G96),2))</f>
        <v/>
      </c>
    </row>
    <row r="97" spans="1:11" x14ac:dyDescent="0.25">
      <c r="D97" s="11"/>
      <c r="E97" s="12"/>
      <c r="F97" s="13"/>
      <c r="G97" s="14"/>
      <c r="H97" s="15"/>
      <c r="J97" s="16" t="str">
        <f>IF($A97="","",ROUNDUP(((D97*(1+E97))/F97),0))</f>
        <v/>
      </c>
      <c r="K97" s="17" t="str">
        <f>IF($A97="","",ROUND(((J97*F97)*G97),2))</f>
        <v/>
      </c>
    </row>
    <row r="98" spans="1:11" x14ac:dyDescent="0.25">
      <c r="D98" s="11"/>
      <c r="E98" s="12"/>
      <c r="F98" s="13"/>
      <c r="G98" s="14"/>
      <c r="H98" s="15"/>
      <c r="J98" s="16" t="str">
        <f>IF($A98="","",ROUNDUP(((D98*(1+E98))/F98),0))</f>
        <v/>
      </c>
      <c r="K98" s="17" t="str">
        <f>IF($A98="","",ROUND(((J98*F98)*G98),2))</f>
        <v/>
      </c>
    </row>
    <row r="99" spans="1:11" x14ac:dyDescent="0.25">
      <c r="D99" s="11"/>
      <c r="E99" s="12"/>
      <c r="F99" s="13"/>
      <c r="G99" s="14"/>
      <c r="H99" s="15"/>
      <c r="J99" s="16" t="str">
        <f>IF($A99="","",ROUNDUP(((D99*(1+E99))/F99),0))</f>
        <v/>
      </c>
      <c r="K99" s="17" t="str">
        <f>IF($A99="","",ROUND(((J99*F99)*G99),2))</f>
        <v/>
      </c>
    </row>
    <row r="100" spans="1:11" x14ac:dyDescent="0.25">
      <c r="D100" s="11"/>
      <c r="E100" s="12"/>
      <c r="F100" s="13"/>
      <c r="G100" s="14"/>
      <c r="H100" s="15"/>
      <c r="J100" s="16" t="str">
        <f>IF($A100="","",ROUNDUP(((D100*(1+E100))/F100),0))</f>
        <v/>
      </c>
      <c r="K100" s="17" t="str">
        <f>IF($A100="","",ROUND(((J100*F100)*G100),2))</f>
        <v/>
      </c>
    </row>
    <row r="101" spans="1:11" x14ac:dyDescent="0.25">
      <c r="D101" s="11"/>
      <c r="E101" s="12"/>
      <c r="F101" s="13"/>
      <c r="G101" s="14"/>
      <c r="H101" s="15"/>
      <c r="J101" s="16" t="str">
        <f>IF($A101="","",ROUNDUP(((D101*(1+E101))/F101),0))</f>
        <v/>
      </c>
      <c r="K101" s="17" t="str">
        <f>IF($A101="","",ROUND(((J101*F101)*G101),2))</f>
        <v/>
      </c>
    </row>
    <row r="102" spans="1:11" x14ac:dyDescent="0.25">
      <c r="D102" s="11"/>
      <c r="E102" s="12"/>
      <c r="F102" s="13"/>
      <c r="G102" s="14"/>
      <c r="H102" s="15"/>
      <c r="J102" s="16" t="str">
        <f>IF($A102="","",ROUNDUP(((D102*(1+E102))/F102),0))</f>
        <v/>
      </c>
      <c r="K102" s="17" t="str">
        <f>IF($A102="","",ROUND(((J102*F102)*G102),2))</f>
        <v/>
      </c>
    </row>
    <row r="103" spans="1:11" x14ac:dyDescent="0.25">
      <c r="D103" s="11"/>
      <c r="E103" s="12"/>
      <c r="F103" s="13"/>
      <c r="G103" s="14"/>
      <c r="H103" s="15"/>
      <c r="J103" s="16" t="str">
        <f>IF($A103="","",ROUNDUP(((D103*(1+E103))/F103),0))</f>
        <v/>
      </c>
      <c r="K103" s="17" t="str">
        <f>IF($A103="","",ROUND(((J103*F103)*G103),2))</f>
        <v/>
      </c>
    </row>
    <row r="104" spans="1:11" x14ac:dyDescent="0.25">
      <c r="D104" s="11"/>
      <c r="E104" s="12"/>
      <c r="F104" s="13"/>
      <c r="G104" s="14"/>
      <c r="H104" s="15"/>
      <c r="J104" s="16" t="str">
        <f>IF($A104="","",ROUNDUP(((D104*(1+E104))/F104),0))</f>
        <v/>
      </c>
      <c r="K104" s="17" t="str">
        <f>IF($A104="","",ROUND(((J104*F104)*G104),2))</f>
        <v/>
      </c>
    </row>
    <row r="105" spans="1:11" x14ac:dyDescent="0.25">
      <c r="D105" s="11"/>
      <c r="E105" s="12"/>
      <c r="F105" s="13"/>
      <c r="G105" s="14"/>
      <c r="H105" s="15"/>
      <c r="J105" s="16" t="str">
        <f>IF($A105="","",ROUNDUP(((D105*(1+E105))/F105),0))</f>
        <v/>
      </c>
      <c r="K105" s="17" t="str">
        <f>IF($A105="","",ROUND(((J105*F105)*G105),2))</f>
        <v/>
      </c>
    </row>
    <row r="106" spans="1:11" x14ac:dyDescent="0.25">
      <c r="D106" s="11"/>
      <c r="E106" s="12"/>
      <c r="F106" s="13"/>
      <c r="G106" s="14"/>
      <c r="H106" s="15"/>
      <c r="J106" s="16" t="str">
        <f>IF($A106="","",ROUNDUP(((D106*(1+E106))/F106),0))</f>
        <v/>
      </c>
      <c r="K106" s="17" t="str">
        <f>IF($A106="","",ROUND(((J106*F106)*G106),2))</f>
        <v/>
      </c>
    </row>
    <row r="107" spans="1:11" x14ac:dyDescent="0.25">
      <c r="D107" s="11"/>
      <c r="E107" s="12"/>
      <c r="F107" s="13"/>
      <c r="G107" s="14"/>
      <c r="H107" s="15"/>
      <c r="J107" s="16" t="str">
        <f>IF($A107="","",ROUNDUP(((D107*(1+E107))/F107),0))</f>
        <v/>
      </c>
      <c r="K107" s="17" t="str">
        <f>IF($A107="","",ROUND(((J107*F107)*G107),2))</f>
        <v/>
      </c>
    </row>
    <row r="108" spans="1:11" x14ac:dyDescent="0.25">
      <c r="D108" s="11"/>
      <c r="E108" s="12"/>
      <c r="F108" s="13"/>
      <c r="G108" s="14"/>
      <c r="H108" s="15"/>
      <c r="J108" s="16" t="str">
        <f>IF($A108="","",ROUNDUP(((D108*(1+E108))/F108),0))</f>
        <v/>
      </c>
      <c r="K108" s="17" t="str">
        <f>IF($A108="","",ROUND(((J108*F108)*G108),2))</f>
        <v/>
      </c>
    </row>
    <row r="109" spans="1:11" x14ac:dyDescent="0.25">
      <c r="D109" s="11"/>
      <c r="E109" s="12"/>
      <c r="F109" s="13"/>
      <c r="G109" s="14"/>
      <c r="H109" s="15"/>
      <c r="J109" s="16" t="str">
        <f>IF($A109="","",ROUNDUP(((D109*(1+E109))/F109),0))</f>
        <v/>
      </c>
      <c r="K109" s="17" t="str">
        <f>IF($A109="","",ROUND(((J109*F109)*G109),2))</f>
        <v/>
      </c>
    </row>
    <row r="110" spans="1:11" x14ac:dyDescent="0.25">
      <c r="D110" s="11"/>
      <c r="E110" s="12"/>
      <c r="F110" s="13"/>
      <c r="G110" s="14"/>
      <c r="H110" s="15"/>
      <c r="J110" s="16" t="str">
        <f>IF($A110="","",ROUNDUP(((D110*(1+E110))/F110),0))</f>
        <v/>
      </c>
      <c r="K110" s="17" t="str">
        <f>IF($A110="","",ROUND(((J110*F110)*G110),2))</f>
        <v/>
      </c>
    </row>
    <row r="111" spans="1:11" x14ac:dyDescent="0.25">
      <c r="D111" s="11"/>
      <c r="E111" s="12"/>
      <c r="F111" s="13"/>
      <c r="G111" s="14"/>
      <c r="H111" s="15"/>
      <c r="J111" s="16" t="str">
        <f>IF($A111="","",ROUNDUP(((D111*(1+E111))/F111),0))</f>
        <v/>
      </c>
      <c r="K111" s="17" t="str">
        <f>IF($A111="","",ROUND(((J111*F111)*G111),2))</f>
        <v/>
      </c>
    </row>
    <row r="112" spans="1:11" x14ac:dyDescent="0.25">
      <c r="D112" s="11"/>
      <c r="E112" s="12"/>
      <c r="F112" s="13"/>
      <c r="G112" s="14"/>
      <c r="H112" s="15"/>
      <c r="J112" s="16" t="str">
        <f>IF($A112="","",ROUNDUP(((D112*(1+E112))/F112),0))</f>
        <v/>
      </c>
      <c r="K112" s="17" t="str">
        <f>IF($A112="","",ROUND(((J112*F112)*G112),2))</f>
        <v/>
      </c>
    </row>
    <row r="113" spans="1:11" x14ac:dyDescent="0.25">
      <c r="D113" s="11"/>
      <c r="E113" s="12"/>
      <c r="F113" s="13"/>
      <c r="G113" s="14"/>
      <c r="H113" s="15"/>
      <c r="J113" s="16" t="str">
        <f>IF($A113="","",ROUNDUP(((D113*(1+E113))/F113),0))</f>
        <v/>
      </c>
      <c r="K113" s="17" t="str">
        <f>IF($A113="","",ROUND(((J113*F113)*G113),2))</f>
        <v/>
      </c>
    </row>
    <row r="114" spans="1:11" x14ac:dyDescent="0.25">
      <c r="D114" s="11"/>
      <c r="E114" s="12"/>
      <c r="F114" s="13"/>
      <c r="G114" s="14"/>
      <c r="H114" s="15"/>
      <c r="J114" s="16" t="str">
        <f>IF($A114="","",ROUNDUP(((D114*(1+E114))/F114),0))</f>
        <v/>
      </c>
      <c r="K114" s="17" t="str">
        <f>IF($A114="","",ROUND(((J114*F114)*G114),2))</f>
        <v/>
      </c>
    </row>
    <row r="115" spans="1:11" x14ac:dyDescent="0.25">
      <c r="D115" s="11"/>
      <c r="E115" s="12"/>
      <c r="F115" s="13"/>
      <c r="G115" s="14"/>
      <c r="H115" s="15"/>
      <c r="J115" s="16" t="str">
        <f>IF($A115="","",ROUNDUP(((D115*(1+E115))/F115),0))</f>
        <v/>
      </c>
      <c r="K115" s="17" t="str">
        <f>IF($A115="","",ROUND(((J115*F115)*G115),2))</f>
        <v/>
      </c>
    </row>
    <row r="116" spans="1:11" x14ac:dyDescent="0.25">
      <c r="D116" s="11"/>
      <c r="E116" s="12"/>
      <c r="F116" s="13"/>
      <c r="G116" s="14"/>
      <c r="H116" s="15"/>
      <c r="J116" s="16" t="str">
        <f>IF($A116="","",ROUNDUP(((D116*(1+E116))/F116),0))</f>
        <v/>
      </c>
      <c r="K116" s="17" t="str">
        <f>IF($A116="","",ROUND(((J116*F116)*G116),2))</f>
        <v/>
      </c>
    </row>
    <row r="117" spans="1:11" x14ac:dyDescent="0.25">
      <c r="D117" s="11"/>
      <c r="E117" s="12"/>
      <c r="F117" s="13"/>
      <c r="G117" s="14"/>
      <c r="H117" s="15"/>
      <c r="J117" s="16" t="str">
        <f>IF($A117="","",ROUNDUP(((D117*(1+E117))/F117),0))</f>
        <v/>
      </c>
      <c r="K117" s="17" t="str">
        <f>IF($A117="","",ROUND(((J117*F117)*G117),2))</f>
        <v/>
      </c>
    </row>
    <row r="118" spans="1:11" x14ac:dyDescent="0.25">
      <c r="D118" s="11"/>
      <c r="E118" s="12"/>
      <c r="F118" s="13"/>
      <c r="G118" s="14"/>
      <c r="H118" s="15"/>
      <c r="J118" s="16" t="str">
        <f>IF($A118="","",ROUNDUP(((D118*(1+E118))/F118),0))</f>
        <v/>
      </c>
      <c r="K118" s="17" t="str">
        <f>IF($A118="","",ROUND(((J118*F118)*G118),2))</f>
        <v/>
      </c>
    </row>
    <row r="119" spans="1:11" x14ac:dyDescent="0.25">
      <c r="D119" s="11"/>
      <c r="E119" s="12"/>
      <c r="F119" s="13"/>
      <c r="G119" s="14"/>
      <c r="H119" s="15"/>
      <c r="J119" s="16" t="str">
        <f>IF($A119="","",ROUNDUP(((D119*(1+E119))/F119),0))</f>
        <v/>
      </c>
      <c r="K119" s="17" t="str">
        <f>IF($A119="","",ROUND(((J119*F119)*G119),2))</f>
        <v/>
      </c>
    </row>
    <row r="120" spans="1:11" x14ac:dyDescent="0.25">
      <c r="D120" s="11"/>
      <c r="E120" s="12"/>
      <c r="F120" s="13"/>
      <c r="G120" s="14"/>
      <c r="H120" s="15"/>
      <c r="J120" s="16" t="str">
        <f>IF($A120="","",ROUNDUP(((D120*(1+E120))/F120),0))</f>
        <v/>
      </c>
      <c r="K120" s="17" t="str">
        <f>IF($A120="","",ROUND(((J120*F120)*G120),2))</f>
        <v/>
      </c>
    </row>
    <row r="121" spans="1:11" x14ac:dyDescent="0.25">
      <c r="D121" s="11"/>
      <c r="E121" s="12"/>
      <c r="F121" s="13"/>
      <c r="G121" s="14"/>
      <c r="H121" s="15"/>
      <c r="J121" s="16" t="str">
        <f>IF($A121="","",ROUNDUP(((D121*(1+E121))/F121),0))</f>
        <v/>
      </c>
      <c r="K121" s="17" t="str">
        <f>IF($A121="","",ROUND(((J121*F121)*G121),2))</f>
        <v/>
      </c>
    </row>
    <row r="122" spans="1:11" x14ac:dyDescent="0.25">
      <c r="D122" s="11"/>
      <c r="E122" s="12"/>
      <c r="F122" s="13"/>
      <c r="G122" s="14"/>
      <c r="H122" s="15"/>
      <c r="J122" s="16" t="str">
        <f>IF($A122="","",ROUNDUP(((D122*(1+E122))/F122),0))</f>
        <v/>
      </c>
      <c r="K122" s="17" t="str">
        <f>IF($A122="","",ROUND(((J122*F122)*G122),2))</f>
        <v/>
      </c>
    </row>
    <row r="123" spans="1:11" x14ac:dyDescent="0.25">
      <c r="D123" s="11"/>
      <c r="E123" s="12"/>
      <c r="F123" s="13"/>
      <c r="G123" s="14"/>
      <c r="H123" s="15"/>
      <c r="J123" s="16" t="str">
        <f>IF($A123="","",ROUNDUP(((D123*(1+E123))/F123),0))</f>
        <v/>
      </c>
      <c r="K123" s="17" t="str">
        <f>IF($A123="","",ROUND(((J123*F123)*G123),2))</f>
        <v/>
      </c>
    </row>
    <row r="124" spans="1:11" x14ac:dyDescent="0.25">
      <c r="D124" s="11"/>
      <c r="E124" s="12"/>
      <c r="F124" s="13"/>
      <c r="G124" s="14"/>
      <c r="H124" s="15"/>
      <c r="J124" s="16" t="str">
        <f>IF($A124="","",ROUNDUP(((D124*(1+E124))/F124),0))</f>
        <v/>
      </c>
      <c r="K124" s="17" t="str">
        <f>IF($A124="","",ROUND(((J124*F124)*G124),2))</f>
        <v/>
      </c>
    </row>
    <row r="125" spans="1:11" x14ac:dyDescent="0.25">
      <c r="D125" s="11"/>
      <c r="E125" s="12"/>
      <c r="F125" s="13"/>
      <c r="G125" s="14"/>
      <c r="H125" s="15"/>
      <c r="J125" s="16" t="str">
        <f>IF($A125="","",ROUNDUP(((D125*(1+E125))/F125),0))</f>
        <v/>
      </c>
      <c r="K125" s="17" t="str">
        <f>IF($A125="","",ROUND(((J125*F125)*G125),2))</f>
        <v/>
      </c>
    </row>
    <row r="126" spans="1:11" x14ac:dyDescent="0.25">
      <c r="D126" s="11"/>
      <c r="E126" s="12"/>
      <c r="F126" s="13"/>
      <c r="G126" s="14"/>
      <c r="H126" s="15"/>
      <c r="J126" s="16" t="str">
        <f>IF($A126="","",ROUNDUP(((D126*(1+E126))/F126),0))</f>
        <v/>
      </c>
      <c r="K126" s="17" t="str">
        <f>IF($A126="","",ROUND(((J126*F126)*G126),2))</f>
        <v/>
      </c>
    </row>
    <row r="127" spans="1:11" x14ac:dyDescent="0.25">
      <c r="D127" s="11"/>
      <c r="E127" s="12"/>
      <c r="F127" s="13"/>
      <c r="G127" s="14"/>
      <c r="H127" s="15"/>
      <c r="J127" s="16" t="str">
        <f>IF($A127="","",ROUNDUP(((D127*(1+E127))/F127),0))</f>
        <v/>
      </c>
      <c r="K127" s="17" t="str">
        <f>IF($A127="","",ROUND(((J127*F127)*G127),2))</f>
        <v/>
      </c>
    </row>
    <row r="128" spans="1:11" x14ac:dyDescent="0.25">
      <c r="D128" s="11"/>
      <c r="E128" s="12"/>
      <c r="F128" s="13"/>
      <c r="G128" s="14"/>
      <c r="H128" s="15"/>
      <c r="J128" s="16" t="str">
        <f>IF($A128="","",ROUNDUP(((D128*(1+E128))/F128),0))</f>
        <v/>
      </c>
      <c r="K128" s="17" t="str">
        <f>IF($A128="","",ROUND(((J128*F128)*G128),2))</f>
        <v/>
      </c>
    </row>
    <row r="129" spans="1:11" x14ac:dyDescent="0.25">
      <c r="D129" s="11"/>
      <c r="E129" s="12"/>
      <c r="F129" s="13"/>
      <c r="G129" s="14"/>
      <c r="H129" s="15"/>
      <c r="J129" s="16" t="str">
        <f>IF($A129="","",ROUNDUP(((D129*(1+E129))/F129),0))</f>
        <v/>
      </c>
      <c r="K129" s="17" t="str">
        <f>IF($A129="","",ROUND(((J129*F129)*G129),2))</f>
        <v/>
      </c>
    </row>
    <row r="130" spans="1:11" x14ac:dyDescent="0.25">
      <c r="D130" s="11"/>
      <c r="E130" s="12"/>
      <c r="F130" s="13"/>
      <c r="G130" s="14"/>
      <c r="H130" s="15"/>
      <c r="J130" s="16" t="str">
        <f>IF($A130="","",ROUNDUP(((D130*(1+E130))/F130),0))</f>
        <v/>
      </c>
      <c r="K130" s="17" t="str">
        <f>IF($A130="","",ROUND(((J130*F130)*G130),2))</f>
        <v/>
      </c>
    </row>
    <row r="131" spans="1:11" x14ac:dyDescent="0.25">
      <c r="D131" s="11"/>
      <c r="E131" s="12"/>
      <c r="F131" s="13"/>
      <c r="G131" s="14"/>
      <c r="H131" s="15"/>
      <c r="J131" s="16" t="str">
        <f>IF($A131="","",ROUNDUP(((D131*(1+E131))/F131),0))</f>
        <v/>
      </c>
      <c r="K131" s="17" t="str">
        <f>IF($A131="","",ROUND(((J131*F131)*G131),2))</f>
        <v/>
      </c>
    </row>
    <row r="132" spans="1:11" x14ac:dyDescent="0.25">
      <c r="D132" s="11"/>
      <c r="E132" s="12"/>
      <c r="F132" s="13"/>
      <c r="G132" s="14"/>
      <c r="H132" s="15"/>
      <c r="J132" s="16" t="str">
        <f>IF($A132="","",ROUNDUP(((D132*(1+E132))/F132),0))</f>
        <v/>
      </c>
      <c r="K132" s="17" t="str">
        <f>IF($A132="","",ROUND(((J132*F132)*G132),2))</f>
        <v/>
      </c>
    </row>
    <row r="133" spans="1:11" x14ac:dyDescent="0.25">
      <c r="D133" s="11"/>
      <c r="E133" s="12"/>
      <c r="F133" s="13"/>
      <c r="G133" s="14"/>
      <c r="H133" s="15"/>
      <c r="J133" s="16" t="str">
        <f>IF($A133="","",ROUNDUP(((D133*(1+E133))/F133),0))</f>
        <v/>
      </c>
      <c r="K133" s="17" t="str">
        <f>IF($A133="","",ROUND(((J133*F133)*G133),2))</f>
        <v/>
      </c>
    </row>
    <row r="134" spans="1:11" x14ac:dyDescent="0.25">
      <c r="D134" s="11"/>
      <c r="E134" s="12"/>
      <c r="F134" s="13"/>
      <c r="G134" s="14"/>
      <c r="H134" s="15"/>
      <c r="J134" s="16" t="str">
        <f>IF($A134="","",ROUNDUP(((D134*(1+E134))/F134),0))</f>
        <v/>
      </c>
      <c r="K134" s="17" t="str">
        <f>IF($A134="","",ROUND(((J134*F134)*G134),2))</f>
        <v/>
      </c>
    </row>
    <row r="135" spans="1:11" x14ac:dyDescent="0.25">
      <c r="D135" s="11"/>
      <c r="E135" s="12"/>
      <c r="F135" s="13"/>
      <c r="G135" s="14"/>
      <c r="H135" s="15"/>
      <c r="J135" s="16" t="str">
        <f>IF($A135="","",ROUNDUP(((D135*(1+E135))/F135),0))</f>
        <v/>
      </c>
      <c r="K135" s="17" t="str">
        <f>IF($A135="","",ROUND(((J135*F135)*G135),2))</f>
        <v/>
      </c>
    </row>
    <row r="136" spans="1:11" x14ac:dyDescent="0.25">
      <c r="D136" s="11"/>
      <c r="E136" s="12"/>
      <c r="F136" s="13"/>
      <c r="G136" s="14"/>
      <c r="H136" s="15"/>
      <c r="J136" s="16" t="str">
        <f>IF($A136="","",ROUNDUP(((D136*(1+E136))/F136),0))</f>
        <v/>
      </c>
      <c r="K136" s="17" t="str">
        <f>IF($A136="","",ROUND(((J136*F136)*G136),2))</f>
        <v/>
      </c>
    </row>
    <row r="137" spans="1:11" x14ac:dyDescent="0.25">
      <c r="D137" s="11"/>
      <c r="E137" s="12"/>
      <c r="F137" s="13"/>
      <c r="G137" s="14"/>
      <c r="H137" s="15"/>
      <c r="J137" s="16" t="str">
        <f>IF($A137="","",ROUNDUP(((D137*(1+E137))/F137),0))</f>
        <v/>
      </c>
      <c r="K137" s="17" t="str">
        <f>IF($A137="","",ROUND(((J137*F137)*G137),2))</f>
        <v/>
      </c>
    </row>
    <row r="138" spans="1:11" x14ac:dyDescent="0.25">
      <c r="D138" s="11"/>
      <c r="E138" s="12"/>
      <c r="F138" s="13"/>
      <c r="G138" s="14"/>
      <c r="H138" s="15"/>
      <c r="J138" s="16" t="str">
        <f>IF($A138="","",ROUNDUP(((D138*(1+E138))/F138),0))</f>
        <v/>
      </c>
      <c r="K138" s="17" t="str">
        <f>IF($A138="","",ROUND(((J138*F138)*G138),2))</f>
        <v/>
      </c>
    </row>
    <row r="139" spans="1:11" x14ac:dyDescent="0.25">
      <c r="D139" s="11"/>
      <c r="E139" s="12"/>
      <c r="F139" s="13"/>
      <c r="G139" s="14"/>
      <c r="H139" s="15"/>
      <c r="J139" s="16" t="str">
        <f>IF($A139="","",ROUNDUP(((D139*(1+E139))/F139),0))</f>
        <v/>
      </c>
      <c r="K139" s="17" t="str">
        <f>IF($A139="","",ROUND(((J139*F139)*G139),2))</f>
        <v/>
      </c>
    </row>
    <row r="140" spans="1:11" x14ac:dyDescent="0.25">
      <c r="D140" s="11"/>
      <c r="E140" s="12"/>
      <c r="F140" s="13"/>
      <c r="G140" s="14"/>
      <c r="H140" s="15"/>
      <c r="J140" s="16" t="str">
        <f>IF($A140="","",ROUNDUP(((D140*(1+E140))/F140),0))</f>
        <v/>
      </c>
      <c r="K140" s="17" t="str">
        <f>IF($A140="","",ROUND(((J140*F140)*G140),2))</f>
        <v/>
      </c>
    </row>
    <row r="141" spans="1:11" x14ac:dyDescent="0.25">
      <c r="D141" s="11"/>
      <c r="E141" s="12"/>
      <c r="F141" s="13"/>
      <c r="G141" s="14"/>
      <c r="H141" s="15"/>
      <c r="J141" s="16" t="str">
        <f>IF($A141="","",ROUNDUP(((D141*(1+E141))/F141),0))</f>
        <v/>
      </c>
      <c r="K141" s="17" t="str">
        <f>IF($A141="","",ROUND(((J141*F141)*G141),2))</f>
        <v/>
      </c>
    </row>
    <row r="142" spans="1:11" x14ac:dyDescent="0.25">
      <c r="D142" s="11"/>
      <c r="E142" s="12"/>
      <c r="F142" s="13"/>
      <c r="G142" s="14"/>
      <c r="H142" s="15"/>
      <c r="J142" s="16" t="str">
        <f>IF($A142="","",ROUNDUP(((D142*(1+E142))/F142),0))</f>
        <v/>
      </c>
      <c r="K142" s="17" t="str">
        <f>IF($A142="","",ROUND(((J142*F142)*G142),2))</f>
        <v/>
      </c>
    </row>
    <row r="143" spans="1:11" x14ac:dyDescent="0.25">
      <c r="D143" s="11"/>
      <c r="E143" s="12"/>
      <c r="F143" s="13"/>
      <c r="G143" s="14"/>
      <c r="H143" s="15"/>
      <c r="J143" s="16" t="str">
        <f>IF($A143="","",ROUNDUP(((D143*(1+E143))/F143),0))</f>
        <v/>
      </c>
      <c r="K143" s="17" t="str">
        <f>IF($A143="","",ROUND(((J143*F143)*G143),2))</f>
        <v/>
      </c>
    </row>
    <row r="144" spans="1:11" x14ac:dyDescent="0.25">
      <c r="D144" s="11"/>
      <c r="E144" s="12"/>
      <c r="F144" s="13"/>
      <c r="G144" s="14"/>
      <c r="H144" s="15"/>
      <c r="J144" s="16" t="str">
        <f>IF($A144="","",ROUNDUP(((D144*(1+E144))/F144),0))</f>
        <v/>
      </c>
      <c r="K144" s="17" t="str">
        <f>IF($A144="","",ROUND(((J144*F144)*G144),2))</f>
        <v/>
      </c>
    </row>
    <row r="145" spans="1:11" x14ac:dyDescent="0.25">
      <c r="D145" s="11"/>
      <c r="E145" s="12"/>
      <c r="F145" s="13"/>
      <c r="G145" s="14"/>
      <c r="H145" s="15"/>
      <c r="J145" s="16" t="str">
        <f>IF($A145="","",ROUNDUP(((D145*(1+E145))/F145),0))</f>
        <v/>
      </c>
      <c r="K145" s="17" t="str">
        <f>IF($A145="","",ROUND(((J145*F145)*G145),2))</f>
        <v/>
      </c>
    </row>
    <row r="146" spans="1:11" x14ac:dyDescent="0.25">
      <c r="D146" s="11"/>
      <c r="E146" s="12"/>
      <c r="F146" s="13"/>
      <c r="G146" s="14"/>
      <c r="H146" s="15"/>
      <c r="J146" s="16" t="str">
        <f>IF($A146="","",ROUNDUP(((D146*(1+E146))/F146),0))</f>
        <v/>
      </c>
      <c r="K146" s="17" t="str">
        <f>IF($A146="","",ROUND(((J146*F146)*G146),2))</f>
        <v/>
      </c>
    </row>
    <row r="147" spans="1:11" x14ac:dyDescent="0.25">
      <c r="D147" s="11"/>
      <c r="E147" s="12"/>
      <c r="F147" s="13"/>
      <c r="G147" s="14"/>
      <c r="H147" s="15"/>
      <c r="J147" s="16" t="str">
        <f>IF($A147="","",ROUNDUP(((D147*(1+E147))/F147),0))</f>
        <v/>
      </c>
      <c r="K147" s="17" t="str">
        <f>IF($A147="","",ROUND(((J147*F147)*G147),2))</f>
        <v/>
      </c>
    </row>
    <row r="148" spans="1:11" x14ac:dyDescent="0.25">
      <c r="D148" s="11"/>
      <c r="E148" s="12"/>
      <c r="F148" s="13"/>
      <c r="G148" s="14"/>
      <c r="H148" s="15"/>
      <c r="J148" s="16" t="str">
        <f>IF($A148="","",ROUNDUP(((D148*(1+E148))/F148),0))</f>
        <v/>
      </c>
      <c r="K148" s="17" t="str">
        <f>IF($A148="","",ROUND(((J148*F148)*G148),2))</f>
        <v/>
      </c>
    </row>
    <row r="149" spans="1:11" x14ac:dyDescent="0.25">
      <c r="D149" s="11"/>
      <c r="E149" s="12"/>
      <c r="F149" s="13"/>
      <c r="G149" s="14"/>
      <c r="H149" s="15"/>
      <c r="J149" s="16" t="str">
        <f>IF($A149="","",ROUNDUP(((D149*(1+E149))/F149),0))</f>
        <v/>
      </c>
      <c r="K149" s="17" t="str">
        <f>IF($A149="","",ROUND(((J149*F149)*G149),2))</f>
        <v/>
      </c>
    </row>
    <row r="150" spans="1:11" x14ac:dyDescent="0.25">
      <c r="D150" s="11"/>
      <c r="E150" s="12"/>
      <c r="F150" s="13"/>
      <c r="G150" s="14"/>
      <c r="H150" s="15"/>
      <c r="J150" s="16" t="str">
        <f>IF($A150="","",ROUNDUP(((D150*(1+E150))/F150),0))</f>
        <v/>
      </c>
      <c r="K150" s="17" t="str">
        <f>IF($A150="","",ROUND(((J150*F150)*G150),2))</f>
        <v/>
      </c>
    </row>
    <row r="151" spans="1:11" x14ac:dyDescent="0.25">
      <c r="D151" s="11"/>
      <c r="E151" s="12"/>
      <c r="F151" s="13"/>
      <c r="G151" s="14"/>
      <c r="H151" s="15"/>
      <c r="J151" s="16" t="str">
        <f>IF($A151="","",ROUNDUP(((D151*(1+E151))/F151),0))</f>
        <v/>
      </c>
      <c r="K151" s="17" t="str">
        <f>IF($A151="","",ROUND(((J151*F151)*G151),2))</f>
        <v/>
      </c>
    </row>
    <row r="152" spans="1:11" x14ac:dyDescent="0.25">
      <c r="D152" s="11"/>
      <c r="E152" s="12"/>
      <c r="F152" s="13"/>
      <c r="G152" s="14"/>
      <c r="H152" s="15"/>
      <c r="J152" s="16" t="str">
        <f>IF($A152="","",ROUNDUP(((D152*(1+E152))/F152),0))</f>
        <v/>
      </c>
      <c r="K152" s="17" t="str">
        <f>IF($A152="","",ROUND(((J152*F152)*G152),2))</f>
        <v/>
      </c>
    </row>
    <row r="153" spans="1:11" x14ac:dyDescent="0.25">
      <c r="D153" s="11"/>
      <c r="E153" s="12"/>
      <c r="F153" s="13"/>
      <c r="G153" s="14"/>
      <c r="H153" s="15"/>
      <c r="J153" s="16" t="str">
        <f>IF($A153="","",ROUNDUP(((D153*(1+E153))/F153),0))</f>
        <v/>
      </c>
      <c r="K153" s="17" t="str">
        <f>IF($A153="","",ROUND(((J153*F153)*G153),2))</f>
        <v/>
      </c>
    </row>
    <row r="154" spans="1:11" x14ac:dyDescent="0.25">
      <c r="D154" s="11"/>
      <c r="E154" s="12"/>
      <c r="F154" s="13"/>
      <c r="G154" s="14"/>
      <c r="H154" s="15"/>
      <c r="J154" s="16" t="str">
        <f>IF($A154="","",ROUNDUP(((D154*(1+E154))/F154),0))</f>
        <v/>
      </c>
      <c r="K154" s="17" t="str">
        <f>IF($A154="","",ROUND(((J154*F154)*G154),2))</f>
        <v/>
      </c>
    </row>
    <row r="155" spans="1:11" x14ac:dyDescent="0.25">
      <c r="D155" s="11"/>
      <c r="E155" s="12"/>
      <c r="F155" s="13"/>
      <c r="G155" s="14"/>
      <c r="H155" s="15"/>
      <c r="J155" s="16" t="str">
        <f>IF($A155="","",ROUNDUP(((D155*(1+E155))/F155),0))</f>
        <v/>
      </c>
      <c r="K155" s="17" t="str">
        <f>IF($A155="","",ROUND(((J155*F155)*G155),2))</f>
        <v/>
      </c>
    </row>
    <row r="156" spans="1:11" x14ac:dyDescent="0.25">
      <c r="D156" s="11"/>
      <c r="E156" s="12"/>
      <c r="F156" s="13"/>
      <c r="G156" s="14"/>
      <c r="H156" s="15"/>
      <c r="J156" s="16" t="str">
        <f>IF($A156="","",ROUNDUP(((D156*(1+E156))/F156),0))</f>
        <v/>
      </c>
      <c r="K156" s="17" t="str">
        <f>IF($A156="","",ROUND(((J156*F156)*G156),2))</f>
        <v/>
      </c>
    </row>
    <row r="157" spans="1:11" x14ac:dyDescent="0.25">
      <c r="D157" s="11"/>
      <c r="E157" s="12"/>
      <c r="F157" s="13"/>
      <c r="G157" s="14"/>
      <c r="H157" s="15"/>
      <c r="J157" s="16" t="str">
        <f>IF($A157="","",ROUNDUP(((D157*(1+E157))/F157),0))</f>
        <v/>
      </c>
      <c r="K157" s="17" t="str">
        <f>IF($A157="","",ROUND(((J157*F157)*G157),2))</f>
        <v/>
      </c>
    </row>
    <row r="158" spans="1:11" x14ac:dyDescent="0.25">
      <c r="D158" s="11"/>
      <c r="E158" s="12"/>
      <c r="F158" s="13"/>
      <c r="G158" s="14"/>
      <c r="H158" s="15"/>
      <c r="J158" s="16" t="str">
        <f>IF($A158="","",ROUNDUP(((D158*(1+E158))/F158),0))</f>
        <v/>
      </c>
      <c r="K158" s="17" t="str">
        <f>IF($A158="","",ROUND(((J158*F158)*G158),2))</f>
        <v/>
      </c>
    </row>
    <row r="159" spans="1:11" x14ac:dyDescent="0.25">
      <c r="D159" s="11"/>
      <c r="E159" s="12"/>
      <c r="F159" s="13"/>
      <c r="G159" s="14"/>
      <c r="H159" s="15"/>
      <c r="J159" s="16" t="str">
        <f>IF($A159="","",ROUNDUP(((D159*(1+E159))/F159),0))</f>
        <v/>
      </c>
      <c r="K159" s="17" t="str">
        <f>IF($A159="","",ROUND(((J159*F159)*G159),2))</f>
        <v/>
      </c>
    </row>
    <row r="160" spans="1:11" x14ac:dyDescent="0.25">
      <c r="D160" s="11"/>
      <c r="E160" s="12"/>
      <c r="F160" s="13"/>
      <c r="G160" s="14"/>
      <c r="H160" s="15"/>
      <c r="J160" s="16" t="str">
        <f>IF($A160="","",ROUNDUP(((D160*(1+E160))/F160),0))</f>
        <v/>
      </c>
      <c r="K160" s="17" t="str">
        <f>IF($A160="","",ROUND(((J160*F160)*G160),2))</f>
        <v/>
      </c>
    </row>
    <row r="161" spans="1:11" x14ac:dyDescent="0.25">
      <c r="D161" s="11"/>
      <c r="E161" s="12"/>
      <c r="F161" s="13"/>
      <c r="G161" s="14"/>
      <c r="H161" s="15"/>
      <c r="J161" s="16" t="str">
        <f>IF($A161="","",ROUNDUP(((D161*(1+E161))/F161),0))</f>
        <v/>
      </c>
      <c r="K161" s="17" t="str">
        <f>IF($A161="","",ROUND(((J161*F161)*G161),2))</f>
        <v/>
      </c>
    </row>
    <row r="162" spans="1:11" x14ac:dyDescent="0.25">
      <c r="D162" s="11"/>
      <c r="E162" s="12"/>
      <c r="F162" s="13"/>
      <c r="G162" s="14"/>
      <c r="H162" s="15"/>
      <c r="J162" s="16" t="str">
        <f>IF($A162="","",ROUNDUP(((D162*(1+E162))/F162),0))</f>
        <v/>
      </c>
      <c r="K162" s="17" t="str">
        <f>IF($A162="","",ROUND(((J162*F162)*G162),2))</f>
        <v/>
      </c>
    </row>
    <row r="163" spans="1:11" x14ac:dyDescent="0.25">
      <c r="D163" s="11"/>
      <c r="E163" s="12"/>
      <c r="F163" s="13"/>
      <c r="G163" s="14"/>
      <c r="H163" s="15"/>
      <c r="J163" s="16" t="str">
        <f>IF($A163="","",ROUNDUP(((D163*(1+E163))/F163),0))</f>
        <v/>
      </c>
      <c r="K163" s="17" t="str">
        <f>IF($A163="","",ROUND(((J163*F163)*G163),2))</f>
        <v/>
      </c>
    </row>
    <row r="164" spans="1:11" x14ac:dyDescent="0.25">
      <c r="D164" s="11"/>
      <c r="E164" s="12"/>
      <c r="F164" s="13"/>
      <c r="G164" s="14"/>
      <c r="H164" s="15"/>
      <c r="J164" s="16" t="str">
        <f>IF($A164="","",ROUNDUP(((D164*(1+E164))/F164),0))</f>
        <v/>
      </c>
      <c r="K164" s="17" t="str">
        <f>IF($A164="","",ROUND(((J164*F164)*G164),2))</f>
        <v/>
      </c>
    </row>
    <row r="165" spans="1:11" x14ac:dyDescent="0.25">
      <c r="D165" s="11"/>
      <c r="E165" s="12"/>
      <c r="F165" s="13"/>
      <c r="G165" s="14"/>
      <c r="H165" s="15"/>
      <c r="J165" s="16" t="str">
        <f>IF($A165="","",ROUNDUP(((D165*(1+E165))/F165),0))</f>
        <v/>
      </c>
      <c r="K165" s="17" t="str">
        <f>IF($A165="","",ROUND(((J165*F165)*G165),2))</f>
        <v/>
      </c>
    </row>
    <row r="166" spans="1:11" x14ac:dyDescent="0.25">
      <c r="D166" s="11"/>
      <c r="E166" s="12"/>
      <c r="F166" s="13"/>
      <c r="G166" s="14"/>
      <c r="H166" s="15"/>
      <c r="J166" s="16" t="str">
        <f>IF($A166="","",ROUNDUP(((D166*(1+E166))/F166),0))</f>
        <v/>
      </c>
      <c r="K166" s="17" t="str">
        <f>IF($A166="","",ROUND(((J166*F166)*G166),2))</f>
        <v/>
      </c>
    </row>
    <row r="167" spans="1:11" x14ac:dyDescent="0.25">
      <c r="D167" s="11"/>
      <c r="E167" s="12"/>
      <c r="F167" s="13"/>
      <c r="G167" s="14"/>
      <c r="H167" s="15"/>
      <c r="J167" s="16" t="str">
        <f>IF($A167="","",ROUNDUP(((D167*(1+E167))/F167),0))</f>
        <v/>
      </c>
      <c r="K167" s="17" t="str">
        <f>IF($A167="","",ROUND(((J167*F167)*G167),2))</f>
        <v/>
      </c>
    </row>
    <row r="168" spans="1:11" x14ac:dyDescent="0.25">
      <c r="D168" s="11"/>
      <c r="E168" s="12"/>
      <c r="F168" s="13"/>
      <c r="G168" s="14"/>
      <c r="H168" s="15"/>
      <c r="J168" s="16" t="str">
        <f>IF($A168="","",ROUNDUP(((D168*(1+E168))/F168),0))</f>
        <v/>
      </c>
      <c r="K168" s="17" t="str">
        <f>IF($A168="","",ROUND(((J168*F168)*G168),2))</f>
        <v/>
      </c>
    </row>
    <row r="169" spans="1:11" x14ac:dyDescent="0.25">
      <c r="D169" s="11"/>
      <c r="E169" s="12"/>
      <c r="F169" s="13"/>
      <c r="G169" s="14"/>
      <c r="H169" s="15"/>
      <c r="J169" s="16" t="str">
        <f>IF($A169="","",ROUNDUP(((D169*(1+E169))/F169),0))</f>
        <v/>
      </c>
      <c r="K169" s="17" t="str">
        <f>IF($A169="","",ROUND(((J169*F169)*G169),2))</f>
        <v/>
      </c>
    </row>
    <row r="170" spans="1:11" x14ac:dyDescent="0.25">
      <c r="D170" s="11"/>
      <c r="E170" s="12"/>
      <c r="F170" s="13"/>
      <c r="G170" s="14"/>
      <c r="H170" s="15"/>
      <c r="J170" s="16" t="str">
        <f>IF($A170="","",ROUNDUP(((D170*(1+E170))/F170),0))</f>
        <v/>
      </c>
      <c r="K170" s="17" t="str">
        <f>IF($A170="","",ROUND(((J170*F170)*G170),2))</f>
        <v/>
      </c>
    </row>
    <row r="171" spans="1:11" x14ac:dyDescent="0.25">
      <c r="D171" s="11"/>
      <c r="E171" s="12"/>
      <c r="F171" s="13"/>
      <c r="G171" s="14"/>
      <c r="H171" s="15"/>
      <c r="J171" s="16" t="str">
        <f>IF($A171="","",ROUNDUP(((D171*(1+E171))/F171),0))</f>
        <v/>
      </c>
      <c r="K171" s="17" t="str">
        <f>IF($A171="","",ROUND(((J171*F171)*G171),2))</f>
        <v/>
      </c>
    </row>
    <row r="172" spans="1:11" x14ac:dyDescent="0.25">
      <c r="D172" s="11"/>
      <c r="E172" s="12"/>
      <c r="F172" s="13"/>
      <c r="G172" s="14"/>
      <c r="H172" s="15"/>
      <c r="J172" s="16" t="str">
        <f>IF($A172="","",ROUNDUP(((D172*(1+E172))/F172),0))</f>
        <v/>
      </c>
      <c r="K172" s="17" t="str">
        <f>IF($A172="","",ROUND(((J172*F172)*G172),2))</f>
        <v/>
      </c>
    </row>
    <row r="173" spans="1:11" x14ac:dyDescent="0.25">
      <c r="D173" s="11"/>
      <c r="E173" s="12"/>
      <c r="F173" s="13"/>
      <c r="G173" s="14"/>
      <c r="H173" s="15"/>
      <c r="J173" s="16" t="str">
        <f>IF($A173="","",ROUNDUP(((D173*(1+E173))/F173),0))</f>
        <v/>
      </c>
      <c r="K173" s="17" t="str">
        <f>IF($A173="","",ROUND(((J173*F173)*G173),2))</f>
        <v/>
      </c>
    </row>
    <row r="174" spans="1:11" x14ac:dyDescent="0.25">
      <c r="D174" s="11"/>
      <c r="E174" s="12"/>
      <c r="F174" s="13"/>
      <c r="G174" s="14"/>
      <c r="H174" s="15"/>
      <c r="J174" s="16" t="str">
        <f>IF($A174="","",ROUNDUP(((D174*(1+E174))/F174),0))</f>
        <v/>
      </c>
      <c r="K174" s="17" t="str">
        <f>IF($A174="","",ROUND(((J174*F174)*G174),2))</f>
        <v/>
      </c>
    </row>
    <row r="175" spans="1:11" x14ac:dyDescent="0.25">
      <c r="D175" s="11"/>
      <c r="E175" s="12"/>
      <c r="F175" s="13"/>
      <c r="G175" s="14"/>
      <c r="H175" s="15"/>
      <c r="J175" s="16" t="str">
        <f>IF($A175="","",ROUNDUP(((D175*(1+E175))/F175),0))</f>
        <v/>
      </c>
      <c r="K175" s="17" t="str">
        <f>IF($A175="","",ROUND(((J175*F175)*G175),2))</f>
        <v/>
      </c>
    </row>
    <row r="176" spans="1:11" x14ac:dyDescent="0.25">
      <c r="D176" s="11"/>
      <c r="E176" s="12"/>
      <c r="F176" s="13"/>
      <c r="G176" s="14"/>
      <c r="H176" s="15"/>
      <c r="J176" s="16" t="str">
        <f>IF($A176="","",ROUNDUP(((D176*(1+E176))/F176),0))</f>
        <v/>
      </c>
      <c r="K176" s="17" t="str">
        <f>IF($A176="","",ROUND(((J176*F176)*G176),2))</f>
        <v/>
      </c>
    </row>
    <row r="177" spans="1:11" x14ac:dyDescent="0.25">
      <c r="D177" s="11"/>
      <c r="E177" s="12"/>
      <c r="F177" s="13"/>
      <c r="G177" s="14"/>
      <c r="H177" s="15"/>
      <c r="J177" s="16" t="str">
        <f>IF($A177="","",ROUNDUP(((D177*(1+E177))/F177),0))</f>
        <v/>
      </c>
      <c r="K177" s="17" t="str">
        <f>IF($A177="","",ROUND(((J177*F177)*G177),2))</f>
        <v/>
      </c>
    </row>
    <row r="178" spans="1:11" x14ac:dyDescent="0.25">
      <c r="D178" s="11"/>
      <c r="E178" s="12"/>
      <c r="F178" s="13"/>
      <c r="G178" s="14"/>
      <c r="H178" s="15"/>
      <c r="J178" s="16" t="str">
        <f>IF($A178="","",ROUNDUP(((D178*(1+E178))/F178),0))</f>
        <v/>
      </c>
      <c r="K178" s="17" t="str">
        <f>IF($A178="","",ROUND(((J178*F178)*G178),2))</f>
        <v/>
      </c>
    </row>
    <row r="179" spans="1:11" x14ac:dyDescent="0.25">
      <c r="D179" s="11"/>
      <c r="E179" s="12"/>
      <c r="F179" s="13"/>
      <c r="G179" s="14"/>
      <c r="H179" s="15"/>
      <c r="J179" s="16" t="str">
        <f>IF($A179="","",ROUNDUP(((D179*(1+E179))/F179),0))</f>
        <v/>
      </c>
      <c r="K179" s="17" t="str">
        <f>IF($A179="","",ROUND(((J179*F179)*G179),2))</f>
        <v/>
      </c>
    </row>
    <row r="180" spans="1:11" x14ac:dyDescent="0.25">
      <c r="D180" s="11"/>
      <c r="E180" s="12"/>
      <c r="F180" s="13"/>
      <c r="G180" s="14"/>
      <c r="H180" s="15"/>
      <c r="J180" s="16" t="str">
        <f>IF($A180="","",ROUNDUP(((D180*(1+E180))/F180),0))</f>
        <v/>
      </c>
      <c r="K180" s="17" t="str">
        <f>IF($A180="","",ROUND(((J180*F180)*G180),2))</f>
        <v/>
      </c>
    </row>
    <row r="181" spans="1:11" x14ac:dyDescent="0.25">
      <c r="D181" s="11"/>
      <c r="E181" s="12"/>
      <c r="F181" s="13"/>
      <c r="G181" s="14"/>
      <c r="H181" s="15"/>
      <c r="J181" s="16" t="str">
        <f>IF($A181="","",ROUNDUP(((D181*(1+E181))/F181),0))</f>
        <v/>
      </c>
      <c r="K181" s="17" t="str">
        <f>IF($A181="","",ROUND(((J181*F181)*G181),2))</f>
        <v/>
      </c>
    </row>
    <row r="182" spans="1:11" x14ac:dyDescent="0.25">
      <c r="D182" s="11"/>
      <c r="E182" s="12"/>
      <c r="F182" s="13"/>
      <c r="G182" s="14"/>
      <c r="H182" s="15"/>
      <c r="J182" s="16" t="str">
        <f>IF($A182="","",ROUNDUP(((D182*(1+E182))/F182),0))</f>
        <v/>
      </c>
      <c r="K182" s="17" t="str">
        <f>IF($A182="","",ROUND(((J182*F182)*G182),2))</f>
        <v/>
      </c>
    </row>
    <row r="183" spans="1:11" x14ac:dyDescent="0.25">
      <c r="D183" s="11"/>
      <c r="E183" s="12"/>
      <c r="F183" s="13"/>
      <c r="G183" s="14"/>
      <c r="H183" s="15"/>
      <c r="J183" s="16" t="str">
        <f>IF($A183="","",ROUNDUP(((D183*(1+E183))/F183),0))</f>
        <v/>
      </c>
      <c r="K183" s="17" t="str">
        <f>IF($A183="","",ROUND(((J183*F183)*G183),2))</f>
        <v/>
      </c>
    </row>
    <row r="184" spans="1:11" x14ac:dyDescent="0.25">
      <c r="D184" s="11"/>
      <c r="E184" s="12"/>
      <c r="F184" s="13"/>
      <c r="G184" s="14"/>
      <c r="H184" s="15"/>
      <c r="J184" s="16" t="str">
        <f>IF($A184="","",ROUNDUP(((D184*(1+E184))/F184),0))</f>
        <v/>
      </c>
      <c r="K184" s="17" t="str">
        <f>IF($A184="","",ROUND(((J184*F184)*G184),2))</f>
        <v/>
      </c>
    </row>
    <row r="185" spans="1:11" x14ac:dyDescent="0.25">
      <c r="D185" s="11"/>
      <c r="E185" s="12"/>
      <c r="F185" s="13"/>
      <c r="G185" s="14"/>
      <c r="H185" s="15"/>
      <c r="J185" s="16" t="str">
        <f>IF($A185="","",ROUNDUP(((D185*(1+E185))/F185),0))</f>
        <v/>
      </c>
      <c r="K185" s="17" t="str">
        <f>IF($A185="","",ROUND(((J185*F185)*G185),2))</f>
        <v/>
      </c>
    </row>
    <row r="186" spans="1:11" x14ac:dyDescent="0.25">
      <c r="D186" s="11"/>
      <c r="E186" s="12"/>
      <c r="F186" s="13"/>
      <c r="G186" s="14"/>
      <c r="H186" s="15"/>
      <c r="J186" s="16" t="str">
        <f>IF($A186="","",ROUNDUP(((D186*(1+E186))/F186),0))</f>
        <v/>
      </c>
      <c r="K186" s="17" t="str">
        <f>IF($A186="","",ROUND(((J186*F186)*G186),2))</f>
        <v/>
      </c>
    </row>
    <row r="187" spans="1:11" x14ac:dyDescent="0.25">
      <c r="D187" s="11"/>
      <c r="E187" s="12"/>
      <c r="F187" s="13"/>
      <c r="G187" s="14"/>
      <c r="H187" s="15"/>
      <c r="J187" s="16" t="str">
        <f>IF($A187="","",ROUNDUP(((D187*(1+E187))/F187),0))</f>
        <v/>
      </c>
      <c r="K187" s="17" t="str">
        <f>IF($A187="","",ROUND(((J187*F187)*G187),2))</f>
        <v/>
      </c>
    </row>
    <row r="188" spans="1:11" x14ac:dyDescent="0.25">
      <c r="D188" s="11"/>
      <c r="E188" s="12"/>
      <c r="F188" s="13"/>
      <c r="G188" s="14"/>
      <c r="H188" s="15"/>
      <c r="J188" s="16" t="str">
        <f>IF($A188="","",ROUNDUP(((D188*(1+E188))/F188),0))</f>
        <v/>
      </c>
      <c r="K188" s="17" t="str">
        <f>IF($A188="","",ROUND(((J188*F188)*G188),2))</f>
        <v/>
      </c>
    </row>
    <row r="189" spans="1:11" x14ac:dyDescent="0.25">
      <c r="D189" s="11"/>
      <c r="E189" s="12"/>
      <c r="F189" s="13"/>
      <c r="G189" s="14"/>
      <c r="H189" s="15"/>
      <c r="J189" s="16" t="str">
        <f>IF($A189="","",ROUNDUP(((D189*(1+E189))/F189),0))</f>
        <v/>
      </c>
      <c r="K189" s="17" t="str">
        <f>IF($A189="","",ROUND(((J189*F189)*G189),2))</f>
        <v/>
      </c>
    </row>
    <row r="190" spans="1:11" x14ac:dyDescent="0.25">
      <c r="D190" s="11"/>
      <c r="E190" s="12"/>
      <c r="F190" s="13"/>
      <c r="G190" s="14"/>
      <c r="H190" s="15"/>
      <c r="J190" s="16" t="str">
        <f>IF($A190="","",ROUNDUP(((D190*(1+E190))/F190),0))</f>
        <v/>
      </c>
      <c r="K190" s="17" t="str">
        <f>IF($A190="","",ROUND(((J190*F190)*G190),2))</f>
        <v/>
      </c>
    </row>
    <row r="191" spans="1:11" x14ac:dyDescent="0.25">
      <c r="D191" s="11"/>
      <c r="E191" s="12"/>
      <c r="F191" s="13"/>
      <c r="G191" s="14"/>
      <c r="H191" s="15"/>
      <c r="J191" s="16" t="str">
        <f>IF($A191="","",ROUNDUP(((D191*(1+E191))/F191),0))</f>
        <v/>
      </c>
      <c r="K191" s="17" t="str">
        <f>IF($A191="","",ROUND(((J191*F191)*G191),2))</f>
        <v/>
      </c>
    </row>
    <row r="192" spans="1:11" x14ac:dyDescent="0.25">
      <c r="D192" s="11"/>
      <c r="E192" s="12"/>
      <c r="F192" s="13"/>
      <c r="G192" s="14"/>
      <c r="H192" s="15"/>
      <c r="J192" s="16" t="str">
        <f>IF($A192="","",ROUNDUP(((D192*(1+E192))/F192),0))</f>
        <v/>
      </c>
      <c r="K192" s="17" t="str">
        <f>IF($A192="","",ROUND(((J192*F192)*G192),2))</f>
        <v/>
      </c>
    </row>
    <row r="193" spans="1:11" x14ac:dyDescent="0.25">
      <c r="D193" s="11"/>
      <c r="E193" s="12"/>
      <c r="F193" s="13"/>
      <c r="G193" s="14"/>
      <c r="H193" s="15"/>
      <c r="J193" s="16" t="str">
        <f>IF($A193="","",ROUNDUP(((D193*(1+E193))/F193),0))</f>
        <v/>
      </c>
      <c r="K193" s="17" t="str">
        <f>IF($A193="","",ROUND(((J193*F193)*G193),2))</f>
        <v/>
      </c>
    </row>
    <row r="194" spans="1:11" x14ac:dyDescent="0.25">
      <c r="D194" s="11"/>
      <c r="E194" s="12"/>
      <c r="F194" s="13"/>
      <c r="G194" s="14"/>
      <c r="H194" s="15"/>
      <c r="J194" s="16" t="str">
        <f>IF($A194="","",ROUNDUP(((D194*(1+E194))/F194),0))</f>
        <v/>
      </c>
      <c r="K194" s="17" t="str">
        <f>IF($A194="","",ROUND(((J194*F194)*G194),2))</f>
        <v/>
      </c>
    </row>
    <row r="195" spans="1:11" x14ac:dyDescent="0.25">
      <c r="D195" s="11"/>
      <c r="E195" s="12"/>
      <c r="F195" s="13"/>
      <c r="G195" s="14"/>
      <c r="H195" s="15"/>
      <c r="J195" s="16" t="str">
        <f>IF($A195="","",ROUNDUP(((D195*(1+E195))/F195),0))</f>
        <v/>
      </c>
      <c r="K195" s="17" t="str">
        <f>IF($A195="","",ROUND(((J195*F195)*G195),2))</f>
        <v/>
      </c>
    </row>
    <row r="196" spans="1:11" x14ac:dyDescent="0.25">
      <c r="D196" s="11"/>
      <c r="E196" s="12"/>
      <c r="F196" s="13"/>
      <c r="G196" s="14"/>
      <c r="H196" s="15"/>
      <c r="J196" s="16" t="str">
        <f>IF($A196="","",ROUNDUP(((D196*(1+E196))/F196),0))</f>
        <v/>
      </c>
      <c r="K196" s="17" t="str">
        <f>IF($A196="","",ROUND(((J196*F196)*G196),2))</f>
        <v/>
      </c>
    </row>
    <row r="197" spans="1:11" x14ac:dyDescent="0.25">
      <c r="D197" s="11"/>
      <c r="E197" s="12"/>
      <c r="F197" s="13"/>
      <c r="G197" s="14"/>
      <c r="H197" s="15"/>
      <c r="J197" s="16" t="str">
        <f>IF($A197="","",ROUNDUP(((D197*(1+E197))/F197),0))</f>
        <v/>
      </c>
      <c r="K197" s="17" t="str">
        <f>IF($A197="","",ROUND(((J197*F197)*G197),2))</f>
        <v/>
      </c>
    </row>
    <row r="198" spans="1:11" x14ac:dyDescent="0.25">
      <c r="D198" s="11"/>
      <c r="E198" s="12"/>
      <c r="F198" s="13"/>
      <c r="G198" s="14"/>
      <c r="H198" s="15"/>
      <c r="J198" s="16" t="str">
        <f>IF($A198="","",ROUNDUP(((D198*(1+E198))/F198),0))</f>
        <v/>
      </c>
      <c r="K198" s="17" t="str">
        <f>IF($A198="","",ROUND(((J198*F198)*G198),2))</f>
        <v/>
      </c>
    </row>
    <row r="199" spans="1:11" x14ac:dyDescent="0.25">
      <c r="D199" s="11"/>
      <c r="E199" s="12"/>
      <c r="F199" s="13"/>
      <c r="G199" s="14"/>
      <c r="H199" s="15"/>
      <c r="J199" s="16" t="str">
        <f>IF($A199="","",ROUNDUP(((D199*(1+E199))/F199),0))</f>
        <v/>
      </c>
      <c r="K199" s="17" t="str">
        <f>IF($A199="","",ROUND(((J199*F199)*G199),2))</f>
        <v/>
      </c>
    </row>
    <row r="200" spans="1:11" x14ac:dyDescent="0.25">
      <c r="D200" s="11"/>
      <c r="E200" s="12"/>
      <c r="F200" s="13"/>
      <c r="G200" s="14"/>
      <c r="H200" s="15"/>
      <c r="J200" s="16" t="str">
        <f>IF($A200="","",ROUNDUP(((D200*(1+E200))/F200),0))</f>
        <v/>
      </c>
      <c r="K200" s="17" t="str">
        <f>IF($A200="","",ROUND(((J200*F200)*G200),2))</f>
        <v/>
      </c>
    </row>
    <row r="201" spans="1:11" x14ac:dyDescent="0.25">
      <c r="D201" s="11"/>
      <c r="E201" s="12"/>
      <c r="F201" s="13"/>
      <c r="G201" s="14"/>
      <c r="H201" s="15"/>
      <c r="J201" s="16" t="str">
        <f>IF($A201="","",ROUNDUP(((D201*(1+E201))/F201),0))</f>
        <v/>
      </c>
      <c r="K201" s="17" t="str">
        <f>IF($A201="","",ROUND(((J201*F201)*G201),2))</f>
        <v/>
      </c>
    </row>
  </sheetData>
  <autoFilter ref="A1:K1"/>
  <dataValidations count="7">
    <dataValidation type="list" allowBlank="1" showErrorMessage="1" errorTitle="Pick from the list" error="Choose one of: Red oak, White oak, Hickory, Maple, Walnut, Engineered oak" sqref="B2:B201">
      <formula1>"Red oak,White oak,Hickory,Maple,Walnut,Engineered oak"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To order, Ordered, Delivered, Acclimating" sqref="I2:I201">
      <formula1>"To order,Ordered,Delivered,Acclimating"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40</v>
      </c>
      <c r="B1" s="18" t="s">
        <v>41</v>
      </c>
      <c r="C1" s="18" t="s">
        <v>42</v>
      </c>
    </row>
    <row r="2" spans="1:3" x14ac:dyDescent="0.25">
      <c r="A2" s="19" t="s">
        <v>43</v>
      </c>
      <c r="B2" s="20"/>
      <c r="C2" s="20"/>
    </row>
    <row r="3" spans="1:2" x14ac:dyDescent="0.25">
      <c r="A3" t="s">
        <v>44</v>
      </c>
      <c r="B3" s="21">
        <f>SUM('Orders'!$K$2:$K$201)</f>
        <v>12516.6</v>
      </c>
    </row>
    <row r="4" spans="1:3" x14ac:dyDescent="0.25">
      <c r="A4" t="s">
        <v>45</v>
      </c>
      <c r="B4" s="22">
        <v>0</v>
      </c>
      <c r="C4" s="23" t="s">
        <v>46</v>
      </c>
    </row>
    <row r="5" spans="1:3" x14ac:dyDescent="0.25">
      <c r="A5" t="s">
        <v>47</v>
      </c>
      <c r="B5" s="24">
        <v>0</v>
      </c>
      <c r="C5" s="23" t="s">
        <v>48</v>
      </c>
    </row>
    <row r="6" spans="1:2" x14ac:dyDescent="0.25">
      <c r="A6" t="s">
        <v>49</v>
      </c>
      <c r="B6" s="21">
        <f>ROUND((('Summary'!$B$3-'Summary'!$B$5)*'Summary'!$B$4),2)</f>
        <v>0</v>
      </c>
    </row>
    <row r="7" spans="1:2" x14ac:dyDescent="0.25">
      <c r="A7" t="s">
        <v>50</v>
      </c>
      <c r="B7" s="21">
        <f>(('Summary'!$B$3-'Summary'!$B$5)+'Summary'!$B$6)</f>
        <v>12516.6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