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<sst xmlns="http://schemas.openxmlformats.org/spreadsheetml/2006/main" count="47" uniqueCount="45">
  <si>
    <t>Hardware Store Inventory Tracker</t>
  </si>
  <si>
    <t>A free inventory tracker for hardware stores: count SKUs by department, see margins, and flag reorders in Google Sheets or Excel.</t>
  </si>
  <si>
    <t>Quick start</t>
  </si>
  <si>
    <t>Open the Inventory tab and replace the sample rows with your own — one row per entry. Formulas fill in automatically for new rows.</t>
  </si>
  <si>
    <t>Count fast movers weekly; seasonal items (grass seed, ice melt) need earlier reorder points.</t>
  </si>
  <si>
    <t>Margin compares retail with cost; Stock status flags SKUs at or below Reorder 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</si>
  <si>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</si>
  <si>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</si>
  <si>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</si>
  <si>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</si>
  <si>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</si>
  <si>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</si>
  <si>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</si>
  <si>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 / item</t>
  </si>
  <si>
    <t>Department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</si>
  <si>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</si>
  <si>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</si>
  <si>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</si>
  <si>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</si>
  <si>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</si>
  <si>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</si>
  <si>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</si>
  <si>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</si>
  <si>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Deck screws 3 in (5 lb)</t>
  </si>
  <si>
    <t>Fasteners</t>
  </si>
  <si>
    <t>Orgill</t>
  </si>
  <si>
    <t>Wax ring with bolts</t>
  </si>
  <si>
    <t>Plumbing</t>
  </si>
  <si>
    <t>20A GFCI outlet</t>
  </si>
  <si>
    <t>Electrical</t>
  </si>
  <si>
    <t>Do it Best</t>
  </si>
  <si>
    <t>Interior paint, gal (base)</t>
  </si>
  <si>
    <t>Paint</t>
  </si>
  <si>
    <t>Benjamin Moore</t>
  </si>
  <si>
    <t>16 oz claw hammer</t>
  </si>
  <si>
    <t>Tools</t>
  </si>
  <si>
    <t>Grass seed, sun and shade 7 lb</t>
  </si>
  <si>
    <t>Lawn and garden</t>
  </si>
  <si>
    <t>Scotts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</si>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</sst>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24</v>
      </c>
      <c r="E2" s="11">
        <v>12</v>
      </c>
      <c r="F2" s="12">
        <v>18.5</v>
      </c>
      <c r="G2" s="12">
        <v>34.99</v>
      </c>
      <c r="H2" s="13">
        <f>IF($A2="","",IFERROR(((G2-F2)/G2),0))</f>
        <v>0.47127750785938843</v>
      </c>
      <c r="I2" s="14">
        <f>IF($A2="","",(D2*F2))</f>
        <v>444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27</v>
      </c>
      <c r="C3" t="s">
        <v>25</v>
      </c>
      <c r="D3" s="11">
        <v>15</v>
      </c>
      <c r="E3" s="11">
        <v>8</v>
      </c>
      <c r="F3" s="12">
        <v>3.1</v>
      </c>
      <c r="G3" s="12">
        <v>7.99</v>
      </c>
      <c r="H3" s="13">
        <f>IF($A3="","",IFERROR(((G3-F3)/G3),0))</f>
        <v>0.6120150187734669</v>
      </c>
      <c r="I3" s="14">
        <f>IF($A3="","",(D3*F3))</f>
        <v>46.5</v>
      </c>
      <c r="J3" s="15" t="str">
        <f>IF($A3="","",IF((D3&lt;=E3),"Reorder","OK"))</f>
        <v>OK</v>
      </c>
    </row>
    <row r="4" spans="1:10" x14ac:dyDescent="0.25">
      <c r="A4" t="s">
        <v>28</v>
      </c>
      <c r="B4" t="s">
        <v>29</v>
      </c>
      <c r="C4" t="s">
        <v>30</v>
      </c>
      <c r="D4" s="11">
        <v>10</v>
      </c>
      <c r="E4" s="11">
        <v>6</v>
      </c>
      <c r="F4" s="12">
        <v>13</v>
      </c>
      <c r="G4" s="12">
        <v>24.99</v>
      </c>
      <c r="H4" s="13">
        <f>IF($A4="","",IFERROR(((G4-F4)/G4),0))</f>
        <v>0.4797919167667066</v>
      </c>
      <c r="I4" s="14">
        <f>IF($A4="","",(D4*F4))</f>
        <v>130</v>
      </c>
      <c r="J4" s="15" t="str">
        <f>IF($A4="","",IF((D4&lt;=E4),"Reorder","OK"))</f>
        <v>OK</v>
      </c>
    </row>
    <row r="5" spans="1:10" x14ac:dyDescent="0.25">
      <c r="A5" t="s">
        <v>31</v>
      </c>
      <c r="B5" t="s">
        <v>32</v>
      </c>
      <c r="C5" t="s">
        <v>33</v>
      </c>
      <c r="D5" s="11">
        <v>32</v>
      </c>
      <c r="E5" s="11">
        <v>20</v>
      </c>
      <c r="F5" s="12">
        <v>28</v>
      </c>
      <c r="G5" s="12">
        <v>54.99</v>
      </c>
      <c r="H5" s="13">
        <f>IF($A5="","",IFERROR(((G5-F5)/G5),0))</f>
        <v>0.49081651209310784</v>
      </c>
      <c r="I5" s="14">
        <f>IF($A5="","",(D5*F5))</f>
        <v>896</v>
      </c>
      <c r="J5" s="15" t="str">
        <f>IF($A5="","",IF((D5&lt;=E5),"Reorder","OK"))</f>
        <v>OK</v>
      </c>
    </row>
    <row r="6" spans="1:10" x14ac:dyDescent="0.25">
      <c r="A6" t="s">
        <v>34</v>
      </c>
      <c r="B6" t="s">
        <v>35</v>
      </c>
      <c r="C6" t="s">
        <v>25</v>
      </c>
      <c r="D6" s="11">
        <v>6</v>
      </c>
      <c r="E6" s="11">
        <v>4</v>
      </c>
      <c r="F6" s="12">
        <v>11</v>
      </c>
      <c r="G6" s="12">
        <v>22.99</v>
      </c>
      <c r="H6" s="13">
        <f>IF($A6="","",IFERROR(((G6-F6)/G6),0))</f>
        <v>0.5215311004784688</v>
      </c>
      <c r="I6" s="14">
        <f>IF($A6="","",(D6*F6))</f>
        <v>66</v>
      </c>
      <c r="J6" s="15" t="str">
        <f>IF($A6="","",IF((D6&lt;=E6),"Reorder","OK"))</f>
        <v>OK</v>
      </c>
    </row>
    <row r="7" spans="1:10" x14ac:dyDescent="0.25">
      <c r="A7" t="s">
        <v>36</v>
      </c>
      <c r="B7" t="s">
        <v>37</v>
      </c>
      <c r="C7" t="s">
        <v>38</v>
      </c>
      <c r="D7" s="11">
        <v>8</v>
      </c>
      <c r="E7" s="11">
        <v>10</v>
      </c>
      <c r="F7" s="12">
        <v>24</v>
      </c>
      <c r="G7" s="12">
        <v>44.99</v>
      </c>
      <c r="H7" s="13">
        <f>IF($A7="","",IFERROR(((G7-F7)/G7),0))</f>
        <v>0.46654812180484556</v>
      </c>
      <c r="I7" s="14">
        <f>IF($A7="","",(D7*F7))</f>
        <v>192</v>
      </c>
      <c r="J7" s="15" t="str">
        <f>IF($A7="","",IF((D7&lt;=E7),"Reorder","OK"))</f>
        <v>Reorder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Fasteners, Plumbing, Electrical, Paint, Tools, Lawn and garden" sqref="B2:B201">
      <formula1>"Fasteners,Plumbing,Electrical,Paint,Tools,Lawn and garden"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SUM('Inventory'!$I$2:$I$201)</f>
        <v>1774.5</v>
      </c>
    </row>
    <row r="4" spans="1:2" x14ac:dyDescent="0.25">
      <c r="A4" t="s">
        <v>44</v>
      </c>
      <c r="B4" s="20">
        <f>COUNTIF('Inventory'!$J$2:$J$201,"Reorder")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