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<sst xmlns="http://schemas.openxmlformats.org/spreadsheetml/2006/main" count="57" uniqueCount="50">
  <si>
    <t>Gutter Cleaning Job Tracker</t>
  </si>
  <si>
    <t>A free gutter-cleaning job tracker: log address, status, price, and payment per job in Google Sheets and Excel. Flag repeat customers.</t>
  </si>
  <si>
    <t>Quick start</t>
  </si>
  <si>
    <t>Open the Jobs tab and replace the sample rows with your own — one row per entry. Formulas fill in automatically for new rows.</t>
  </si>
  <si>
    <t>Repeat customers turn green; Next season sets a 6-month reminder for spring and fall cleanings.</t>
  </si>
  <si>
    <t>The Summary tab splits collected and outstanding money.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</si>
  <si>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</si>
  <si>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</si>
  <si>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</si>
  <si>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</si>
  <si>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</si>
  <si>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</si>
  <si>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</si>
  <si>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</si>
  <si>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</si>
  <si>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</si>
  <si>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Address</t>
  </si>
  <si>
    <t>Stories</t>
  </si>
  <si>
    <t>Status</t>
  </si>
  <si>
    <t>Price</t>
  </si>
  <si>
    <t>Payment</t>
  </si>
  <si>
    <t>Visits by customer</t>
  </si>
  <si>
    <t>Next season</t>
  </si>
  <si>
    <t>Holt</t>
  </si>
  <si>
    <t>31 Ivy Ln</t>
  </si>
  <si>
    <t>Paid</t>
  </si>
  <si>
    <t>Ramos</t>
  </si>
  <si>
    <t>44 Ivy Ln</t>
  </si>
  <si>
    <t>Done</t>
  </si>
  <si>
    <t>Unpaid</t>
  </si>
  <si>
    <t>Brookside Condos B</t>
  </si>
  <si>
    <t>900 Brook Rd</t>
  </si>
  <si>
    <t>Booked</t>
  </si>
  <si>
    <t>Parker</t>
  </si>
  <si>
    <t>6 Ridge Way</t>
  </si>
  <si>
    <t>Rain delay</t>
  </si>
  <si>
    <t>Item</t>
  </si>
  <si>
    <t>Value</t>
  </si>
  <si>
    <t>Notes</t>
  </si>
  <si>
    <t>Overview</t>
  </si>
  <si>
    <t>Entries</t>
  </si>
  <si>
    <t>By status</t>
  </si>
  <si>
    <t>Status: Booked</t>
  </si>
  <si>
    <t>Status: Done</t>
  </si>
  <si>
    <t>Status: Paid</t>
  </si>
  <si>
    <t>Status: Rain delay</t>
  </si>
  <si>
    <t>Totals</t>
  </si>
  <si>
    <t>Total price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</si>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</sst>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6" customWidth="1"/>
    <col min="6" max="6" width="14" customWidth="1"/>
    <col min="7" max="7" width="16" customWidth="1"/>
    <col min="8" max="8" width="21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46128</v>
      </c>
      <c r="B2" t="s">
        <v>23</v>
      </c>
      <c r="C2" t="s">
        <v>24</v>
      </c>
      <c r="D2" s="12">
        <v>2</v>
      </c>
      <c r="E2" t="s">
        <v>25</v>
      </c>
      <c r="F2" s="13">
        <v>259</v>
      </c>
      <c r="G2" t="s">
        <v>25</v>
      </c>
      <c r="H2" s="14">
        <f>IF($A2="","",COUNTIF('Jobs'!$B$2:$B$201,B2))</f>
        <v>2</v>
      </c>
      <c r="I2" s="15">
        <f>IF($A2="","",EDATE(A2,6))</f>
        <v>46311</v>
      </c>
    </row>
    <row r="3" spans="1:9" x14ac:dyDescent="0.25">
      <c r="A3" s="11">
        <v>46303</v>
      </c>
      <c r="B3" t="s">
        <v>23</v>
      </c>
      <c r="C3" t="s">
        <v>24</v>
      </c>
      <c r="D3" s="12">
        <v>2</v>
      </c>
      <c r="E3" t="s">
        <v>25</v>
      </c>
      <c r="F3" s="13">
        <v>259</v>
      </c>
      <c r="G3" t="s">
        <v>25</v>
      </c>
      <c r="H3" s="14">
        <f>IF($A3="","",COUNTIF('Jobs'!$B$2:$B$201,B3))</f>
        <v>2</v>
      </c>
      <c r="I3" s="15">
        <f>IF($A3="","",EDATE(A3,6))</f>
        <v>46485</v>
      </c>
    </row>
    <row r="4" spans="1:9" x14ac:dyDescent="0.25">
      <c r="A4" s="11">
        <v>46305</v>
      </c>
      <c r="B4" t="s">
        <v>26</v>
      </c>
      <c r="C4" t="s">
        <v>27</v>
      </c>
      <c r="D4" s="12">
        <v>1</v>
      </c>
      <c r="E4" t="s">
        <v>28</v>
      </c>
      <c r="F4" s="13">
        <v>149</v>
      </c>
      <c r="G4" t="s">
        <v>29</v>
      </c>
      <c r="H4" s="14">
        <f>IF($A4="","",COUNTIF('Jobs'!$B$2:$B$201,B4))</f>
        <v>1</v>
      </c>
      <c r="I4" s="15">
        <f>IF($A4="","",EDATE(A4,6))</f>
        <v>46487</v>
      </c>
    </row>
    <row r="5" spans="1:9" x14ac:dyDescent="0.25">
      <c r="A5" s="11">
        <v>46309</v>
      </c>
      <c r="B5" t="s">
        <v>30</v>
      </c>
      <c r="C5" t="s">
        <v>31</v>
      </c>
      <c r="D5" s="12">
        <v>3</v>
      </c>
      <c r="E5" t="s">
        <v>32</v>
      </c>
      <c r="F5" s="13">
        <v>640</v>
      </c>
      <c r="G5" t="s">
        <v>29</v>
      </c>
      <c r="H5" s="14">
        <f>IF($A5="","",COUNTIF('Jobs'!$B$2:$B$201,B5))</f>
        <v>1</v>
      </c>
      <c r="I5" s="15">
        <f>IF($A5="","",EDATE(A5,6))</f>
        <v>46491</v>
      </c>
    </row>
    <row r="6" spans="1:9" x14ac:dyDescent="0.25">
      <c r="A6" s="11">
        <v>46310</v>
      </c>
      <c r="B6" t="s">
        <v>33</v>
      </c>
      <c r="C6" t="s">
        <v>34</v>
      </c>
      <c r="D6" s="12">
        <v>2</v>
      </c>
      <c r="E6" t="s">
        <v>35</v>
      </c>
      <c r="F6" s="13">
        <v>219</v>
      </c>
      <c r="G6" t="s">
        <v>29</v>
      </c>
      <c r="H6" s="14">
        <f>IF($A6="","",COUNTIF('Jobs'!$B$2:$B$201,B6))</f>
        <v>1</v>
      </c>
      <c r="I6" s="15">
        <f>IF($A6="","",EDATE(A6,6))</f>
        <v>46492</v>
      </c>
    </row>
    <row r="7" spans="1:9" x14ac:dyDescent="0.25">
      <c r="A7" s="11"/>
      <c r="D7" s="12"/>
      <c r="F7" s="13"/>
      <c r="H7" s="14" t="str">
        <f>IF($A7="","",COUNTIF('Jobs'!$B$2:$B$201,B7))</f>
        <v/>
      </c>
      <c r="I7" s="15" t="str">
        <f>IF($A7="","",EDATE(A7,6))</f>
        <v/>
      </c>
    </row>
    <row r="8" spans="1:9" x14ac:dyDescent="0.25">
      <c r="A8" s="11"/>
      <c r="D8" s="12"/>
      <c r="F8" s="13"/>
      <c r="H8" s="14" t="str">
        <f>IF($A8="","",COUNTIF('Jobs'!$B$2:$B$201,B8))</f>
        <v/>
      </c>
      <c r="I8" s="15" t="str">
        <f>IF($A8="","",EDATE(A8,6))</f>
        <v/>
      </c>
    </row>
    <row r="9" spans="1:9" x14ac:dyDescent="0.25">
      <c r="A9" s="11"/>
      <c r="D9" s="12"/>
      <c r="F9" s="13"/>
      <c r="H9" s="14" t="str">
        <f>IF($A9="","",COUNTIF('Jobs'!$B$2:$B$201,B9))</f>
        <v/>
      </c>
      <c r="I9" s="15" t="str">
        <f>IF($A9="","",EDATE(A9,6))</f>
        <v/>
      </c>
    </row>
    <row r="10" spans="1:9" x14ac:dyDescent="0.25">
      <c r="A10" s="11"/>
      <c r="D10" s="12"/>
      <c r="F10" s="13"/>
      <c r="H10" s="14" t="str">
        <f>IF($A10="","",COUNTIF('Jobs'!$B$2:$B$201,B10))</f>
        <v/>
      </c>
      <c r="I10" s="15" t="str">
        <f>IF($A10="","",EDATE(A10,6))</f>
        <v/>
      </c>
    </row>
    <row r="11" spans="1:9" x14ac:dyDescent="0.25">
      <c r="A11" s="11"/>
      <c r="D11" s="12"/>
      <c r="F11" s="13"/>
      <c r="H11" s="14" t="str">
        <f>IF($A11="","",COUNTIF('Jobs'!$B$2:$B$201,B11))</f>
        <v/>
      </c>
      <c r="I11" s="15" t="str">
        <f>IF($A11="","",EDATE(A11,6))</f>
        <v/>
      </c>
    </row>
    <row r="12" spans="1:9" x14ac:dyDescent="0.25">
      <c r="A12" s="11"/>
      <c r="D12" s="12"/>
      <c r="F12" s="13"/>
      <c r="H12" s="14" t="str">
        <f>IF($A12="","",COUNTIF('Jobs'!$B$2:$B$201,B12))</f>
        <v/>
      </c>
      <c r="I12" s="15" t="str">
        <f>IF($A12="","",EDATE(A12,6))</f>
        <v/>
      </c>
    </row>
    <row r="13" spans="1:9" x14ac:dyDescent="0.25">
      <c r="A13" s="11"/>
      <c r="D13" s="12"/>
      <c r="F13" s="13"/>
      <c r="H13" s="14" t="str">
        <f>IF($A13="","",COUNTIF('Jobs'!$B$2:$B$201,B13))</f>
        <v/>
      </c>
      <c r="I13" s="15" t="str">
        <f>IF($A13="","",EDATE(A13,6))</f>
        <v/>
      </c>
    </row>
    <row r="14" spans="1:9" x14ac:dyDescent="0.25">
      <c r="A14" s="11"/>
      <c r="D14" s="12"/>
      <c r="F14" s="13"/>
      <c r="H14" s="14" t="str">
        <f>IF($A14="","",COUNTIF('Jobs'!$B$2:$B$201,B14))</f>
        <v/>
      </c>
      <c r="I14" s="15" t="str">
        <f>IF($A14="","",EDATE(A14,6))</f>
        <v/>
      </c>
    </row>
    <row r="15" spans="1:9" x14ac:dyDescent="0.25">
      <c r="A15" s="11"/>
      <c r="D15" s="12"/>
      <c r="F15" s="13"/>
      <c r="H15" s="14" t="str">
        <f>IF($A15="","",COUNTIF('Jobs'!$B$2:$B$201,B15))</f>
        <v/>
      </c>
      <c r="I15" s="15" t="str">
        <f>IF($A15="","",EDATE(A15,6))</f>
        <v/>
      </c>
    </row>
    <row r="16" spans="1:9" x14ac:dyDescent="0.25">
      <c r="A16" s="11"/>
      <c r="D16" s="12"/>
      <c r="F16" s="13"/>
      <c r="H16" s="14" t="str">
        <f>IF($A16="","",COUNTIF('Jobs'!$B$2:$B$201,B16))</f>
        <v/>
      </c>
      <c r="I16" s="15" t="str">
        <f>IF($A16="","",EDATE(A16,6))</f>
        <v/>
      </c>
    </row>
    <row r="17" spans="1:9" x14ac:dyDescent="0.25">
      <c r="A17" s="11"/>
      <c r="D17" s="12"/>
      <c r="F17" s="13"/>
      <c r="H17" s="14" t="str">
        <f>IF($A17="","",COUNTIF('Jobs'!$B$2:$B$201,B17))</f>
        <v/>
      </c>
      <c r="I17" s="15" t="str">
        <f>IF($A17="","",EDATE(A17,6))</f>
        <v/>
      </c>
    </row>
    <row r="18" spans="1:9" x14ac:dyDescent="0.25">
      <c r="A18" s="11"/>
      <c r="D18" s="12"/>
      <c r="F18" s="13"/>
      <c r="H18" s="14" t="str">
        <f>IF($A18="","",COUNTIF('Jobs'!$B$2:$B$201,B18))</f>
        <v/>
      </c>
      <c r="I18" s="15" t="str">
        <f>IF($A18="","",EDATE(A18,6))</f>
        <v/>
      </c>
    </row>
    <row r="19" spans="1:9" x14ac:dyDescent="0.25">
      <c r="A19" s="11"/>
      <c r="D19" s="12"/>
      <c r="F19" s="13"/>
      <c r="H19" s="14" t="str">
        <f>IF($A19="","",COUNTIF('Jobs'!$B$2:$B$201,B19))</f>
        <v/>
      </c>
      <c r="I19" s="15" t="str">
        <f>IF($A19="","",EDATE(A19,6))</f>
        <v/>
      </c>
    </row>
    <row r="20" spans="1:9" x14ac:dyDescent="0.25">
      <c r="A20" s="11"/>
      <c r="D20" s="12"/>
      <c r="F20" s="13"/>
      <c r="H20" s="14" t="str">
        <f>IF($A20="","",COUNTIF('Jobs'!$B$2:$B$201,B20))</f>
        <v/>
      </c>
      <c r="I20" s="15" t="str">
        <f>IF($A20="","",EDATE(A20,6))</f>
        <v/>
      </c>
    </row>
    <row r="21" spans="1:9" x14ac:dyDescent="0.25">
      <c r="A21" s="11"/>
      <c r="D21" s="12"/>
      <c r="F21" s="13"/>
      <c r="H21" s="14" t="str">
        <f>IF($A21="","",COUNTIF('Jobs'!$B$2:$B$201,B21))</f>
        <v/>
      </c>
      <c r="I21" s="15" t="str">
        <f>IF($A21="","",EDATE(A21,6))</f>
        <v/>
      </c>
    </row>
    <row r="22" spans="1:9" x14ac:dyDescent="0.25">
      <c r="A22" s="11"/>
      <c r="D22" s="12"/>
      <c r="F22" s="13"/>
      <c r="H22" s="14" t="str">
        <f>IF($A22="","",COUNTIF('Jobs'!$B$2:$B$201,B22))</f>
        <v/>
      </c>
      <c r="I22" s="15" t="str">
        <f>IF($A22="","",EDATE(A22,6))</f>
        <v/>
      </c>
    </row>
    <row r="23" spans="1:9" x14ac:dyDescent="0.25">
      <c r="A23" s="11"/>
      <c r="D23" s="12"/>
      <c r="F23" s="13"/>
      <c r="H23" s="14" t="str">
        <f>IF($A23="","",COUNTIF('Jobs'!$B$2:$B$201,B23))</f>
        <v/>
      </c>
      <c r="I23" s="15" t="str">
        <f>IF($A23="","",EDATE(A23,6))</f>
        <v/>
      </c>
    </row>
    <row r="24" spans="1:9" x14ac:dyDescent="0.25">
      <c r="A24" s="11"/>
      <c r="D24" s="12"/>
      <c r="F24" s="13"/>
      <c r="H24" s="14" t="str">
        <f>IF($A24="","",COUNTIF('Jobs'!$B$2:$B$201,B24))</f>
        <v/>
      </c>
      <c r="I24" s="15" t="str">
        <f>IF($A24="","",EDATE(A24,6))</f>
        <v/>
      </c>
    </row>
    <row r="25" spans="1:9" x14ac:dyDescent="0.25">
      <c r="A25" s="11"/>
      <c r="D25" s="12"/>
      <c r="F25" s="13"/>
      <c r="H25" s="14" t="str">
        <f>IF($A25="","",COUNTIF('Jobs'!$B$2:$B$201,B25))</f>
        <v/>
      </c>
      <c r="I25" s="15" t="str">
        <f>IF($A25="","",EDATE(A25,6))</f>
        <v/>
      </c>
    </row>
    <row r="26" spans="1:9" x14ac:dyDescent="0.25">
      <c r="A26" s="11"/>
      <c r="D26" s="12"/>
      <c r="F26" s="13"/>
      <c r="H26" s="14" t="str">
        <f>IF($A26="","",COUNTIF('Jobs'!$B$2:$B$201,B26))</f>
        <v/>
      </c>
      <c r="I26" s="15" t="str">
        <f>IF($A26="","",EDATE(A26,6))</f>
        <v/>
      </c>
    </row>
    <row r="27" spans="1:9" x14ac:dyDescent="0.25">
      <c r="A27" s="11"/>
      <c r="D27" s="12"/>
      <c r="F27" s="13"/>
      <c r="H27" s="14" t="str">
        <f>IF($A27="","",COUNTIF('Jobs'!$B$2:$B$201,B27))</f>
        <v/>
      </c>
      <c r="I27" s="15" t="str">
        <f>IF($A27="","",EDATE(A27,6))</f>
        <v/>
      </c>
    </row>
    <row r="28" spans="1:9" x14ac:dyDescent="0.25">
      <c r="A28" s="11"/>
      <c r="D28" s="12"/>
      <c r="F28" s="13"/>
      <c r="H28" s="14" t="str">
        <f>IF($A28="","",COUNTIF('Jobs'!$B$2:$B$201,B28))</f>
        <v/>
      </c>
      <c r="I28" s="15" t="str">
        <f>IF($A28="","",EDATE(A28,6))</f>
        <v/>
      </c>
    </row>
    <row r="29" spans="1:9" x14ac:dyDescent="0.25">
      <c r="A29" s="11"/>
      <c r="D29" s="12"/>
      <c r="F29" s="13"/>
      <c r="H29" s="14" t="str">
        <f>IF($A29="","",COUNTIF('Jobs'!$B$2:$B$201,B29))</f>
        <v/>
      </c>
      <c r="I29" s="15" t="str">
        <f>IF($A29="","",EDATE(A29,6))</f>
        <v/>
      </c>
    </row>
    <row r="30" spans="1:9" x14ac:dyDescent="0.25">
      <c r="A30" s="11"/>
      <c r="D30" s="12"/>
      <c r="F30" s="13"/>
      <c r="H30" s="14" t="str">
        <f>IF($A30="","",COUNTIF('Jobs'!$B$2:$B$201,B30))</f>
        <v/>
      </c>
      <c r="I30" s="15" t="str">
        <f>IF($A30="","",EDATE(A30,6))</f>
        <v/>
      </c>
    </row>
    <row r="31" spans="1:9" x14ac:dyDescent="0.25">
      <c r="A31" s="11"/>
      <c r="D31" s="12"/>
      <c r="F31" s="13"/>
      <c r="H31" s="14" t="str">
        <f>IF($A31="","",COUNTIF('Jobs'!$B$2:$B$201,B31))</f>
        <v/>
      </c>
      <c r="I31" s="15" t="str">
        <f>IF($A31="","",EDATE(A31,6))</f>
        <v/>
      </c>
    </row>
    <row r="32" spans="1:9" x14ac:dyDescent="0.25">
      <c r="A32" s="11"/>
      <c r="D32" s="12"/>
      <c r="F32" s="13"/>
      <c r="H32" s="14" t="str">
        <f>IF($A32="","",COUNTIF('Jobs'!$B$2:$B$201,B32))</f>
        <v/>
      </c>
      <c r="I32" s="15" t="str">
        <f>IF($A32="","",EDATE(A32,6))</f>
        <v/>
      </c>
    </row>
    <row r="33" spans="1:9" x14ac:dyDescent="0.25">
      <c r="A33" s="11"/>
      <c r="D33" s="12"/>
      <c r="F33" s="13"/>
      <c r="H33" s="14" t="str">
        <f>IF($A33="","",COUNTIF('Jobs'!$B$2:$B$201,B33))</f>
        <v/>
      </c>
      <c r="I33" s="15" t="str">
        <f>IF($A33="","",EDATE(A33,6))</f>
        <v/>
      </c>
    </row>
    <row r="34" spans="1:9" x14ac:dyDescent="0.25">
      <c r="A34" s="11"/>
      <c r="D34" s="12"/>
      <c r="F34" s="13"/>
      <c r="H34" s="14" t="str">
        <f>IF($A34="","",COUNTIF('Jobs'!$B$2:$B$201,B34))</f>
        <v/>
      </c>
      <c r="I34" s="15" t="str">
        <f>IF($A34="","",EDATE(A34,6))</f>
        <v/>
      </c>
    </row>
    <row r="35" spans="1:9" x14ac:dyDescent="0.25">
      <c r="A35" s="11"/>
      <c r="D35" s="12"/>
      <c r="F35" s="13"/>
      <c r="H35" s="14" t="str">
        <f>IF($A35="","",COUNTIF('Jobs'!$B$2:$B$201,B35))</f>
        <v/>
      </c>
      <c r="I35" s="15" t="str">
        <f>IF($A35="","",EDATE(A35,6))</f>
        <v/>
      </c>
    </row>
    <row r="36" spans="1:9" x14ac:dyDescent="0.25">
      <c r="A36" s="11"/>
      <c r="D36" s="12"/>
      <c r="F36" s="13"/>
      <c r="H36" s="14" t="str">
        <f>IF($A36="","",COUNTIF('Jobs'!$B$2:$B$201,B36))</f>
        <v/>
      </c>
      <c r="I36" s="15" t="str">
        <f>IF($A36="","",EDATE(A36,6))</f>
        <v/>
      </c>
    </row>
    <row r="37" spans="1:9" x14ac:dyDescent="0.25">
      <c r="A37" s="11"/>
      <c r="D37" s="12"/>
      <c r="F37" s="13"/>
      <c r="H37" s="14" t="str">
        <f>IF($A37="","",COUNTIF('Jobs'!$B$2:$B$201,B37))</f>
        <v/>
      </c>
      <c r="I37" s="15" t="str">
        <f>IF($A37="","",EDATE(A37,6))</f>
        <v/>
      </c>
    </row>
    <row r="38" spans="1:9" x14ac:dyDescent="0.25">
      <c r="A38" s="11"/>
      <c r="D38" s="12"/>
      <c r="F38" s="13"/>
      <c r="H38" s="14" t="str">
        <f>IF($A38="","",COUNTIF('Jobs'!$B$2:$B$201,B38))</f>
        <v/>
      </c>
      <c r="I38" s="15" t="str">
        <f>IF($A38="","",EDATE(A38,6))</f>
        <v/>
      </c>
    </row>
    <row r="39" spans="1:9" x14ac:dyDescent="0.25">
      <c r="A39" s="11"/>
      <c r="D39" s="12"/>
      <c r="F39" s="13"/>
      <c r="H39" s="14" t="str">
        <f>IF($A39="","",COUNTIF('Jobs'!$B$2:$B$201,B39))</f>
        <v/>
      </c>
      <c r="I39" s="15" t="str">
        <f>IF($A39="","",EDATE(A39,6))</f>
        <v/>
      </c>
    </row>
    <row r="40" spans="1:9" x14ac:dyDescent="0.25">
      <c r="A40" s="11"/>
      <c r="D40" s="12"/>
      <c r="F40" s="13"/>
      <c r="H40" s="14" t="str">
        <f>IF($A40="","",COUNTIF('Jobs'!$B$2:$B$201,B40))</f>
        <v/>
      </c>
      <c r="I40" s="15" t="str">
        <f>IF($A40="","",EDATE(A40,6))</f>
        <v/>
      </c>
    </row>
    <row r="41" spans="1:9" x14ac:dyDescent="0.25">
      <c r="A41" s="11"/>
      <c r="D41" s="12"/>
      <c r="F41" s="13"/>
      <c r="H41" s="14" t="str">
        <f>IF($A41="","",COUNTIF('Jobs'!$B$2:$B$201,B41))</f>
        <v/>
      </c>
      <c r="I41" s="15" t="str">
        <f>IF($A41="","",EDATE(A41,6))</f>
        <v/>
      </c>
    </row>
    <row r="42" spans="1:9" x14ac:dyDescent="0.25">
      <c r="A42" s="11"/>
      <c r="D42" s="12"/>
      <c r="F42" s="13"/>
      <c r="H42" s="14" t="str">
        <f>IF($A42="","",COUNTIF('Jobs'!$B$2:$B$201,B42))</f>
        <v/>
      </c>
      <c r="I42" s="15" t="str">
        <f>IF($A42="","",EDATE(A42,6))</f>
        <v/>
      </c>
    </row>
    <row r="43" spans="1:9" x14ac:dyDescent="0.25">
      <c r="A43" s="11"/>
      <c r="D43" s="12"/>
      <c r="F43" s="13"/>
      <c r="H43" s="14" t="str">
        <f>IF($A43="","",COUNTIF('Jobs'!$B$2:$B$201,B43))</f>
        <v/>
      </c>
      <c r="I43" s="15" t="str">
        <f>IF($A43="","",EDATE(A43,6))</f>
        <v/>
      </c>
    </row>
    <row r="44" spans="1:9" x14ac:dyDescent="0.25">
      <c r="A44" s="11"/>
      <c r="D44" s="12"/>
      <c r="F44" s="13"/>
      <c r="H44" s="14" t="str">
        <f>IF($A44="","",COUNTIF('Jobs'!$B$2:$B$201,B44))</f>
        <v/>
      </c>
      <c r="I44" s="15" t="str">
        <f>IF($A44="","",EDATE(A44,6))</f>
        <v/>
      </c>
    </row>
    <row r="45" spans="1:9" x14ac:dyDescent="0.25">
      <c r="A45" s="11"/>
      <c r="D45" s="12"/>
      <c r="F45" s="13"/>
      <c r="H45" s="14" t="str">
        <f>IF($A45="","",COUNTIF('Jobs'!$B$2:$B$201,B45))</f>
        <v/>
      </c>
      <c r="I45" s="15" t="str">
        <f>IF($A45="","",EDATE(A45,6))</f>
        <v/>
      </c>
    </row>
    <row r="46" spans="1:9" x14ac:dyDescent="0.25">
      <c r="A46" s="11"/>
      <c r="D46" s="12"/>
      <c r="F46" s="13"/>
      <c r="H46" s="14" t="str">
        <f>IF($A46="","",COUNTIF('Jobs'!$B$2:$B$201,B46))</f>
        <v/>
      </c>
      <c r="I46" s="15" t="str">
        <f>IF($A46="","",EDATE(A46,6))</f>
        <v/>
      </c>
    </row>
    <row r="47" spans="1:9" x14ac:dyDescent="0.25">
      <c r="A47" s="11"/>
      <c r="D47" s="12"/>
      <c r="F47" s="13"/>
      <c r="H47" s="14" t="str">
        <f>IF($A47="","",COUNTIF('Jobs'!$B$2:$B$201,B47))</f>
        <v/>
      </c>
      <c r="I47" s="15" t="str">
        <f>IF($A47="","",EDATE(A47,6))</f>
        <v/>
      </c>
    </row>
    <row r="48" spans="1:9" x14ac:dyDescent="0.25">
      <c r="A48" s="11"/>
      <c r="D48" s="12"/>
      <c r="F48" s="13"/>
      <c r="H48" s="14" t="str">
        <f>IF($A48="","",COUNTIF('Jobs'!$B$2:$B$201,B48))</f>
        <v/>
      </c>
      <c r="I48" s="15" t="str">
        <f>IF($A48="","",EDATE(A48,6))</f>
        <v/>
      </c>
    </row>
    <row r="49" spans="1:9" x14ac:dyDescent="0.25">
      <c r="A49" s="11"/>
      <c r="D49" s="12"/>
      <c r="F49" s="13"/>
      <c r="H49" s="14" t="str">
        <f>IF($A49="","",COUNTIF('Jobs'!$B$2:$B$201,B49))</f>
        <v/>
      </c>
      <c r="I49" s="15" t="str">
        <f>IF($A49="","",EDATE(A49,6))</f>
        <v/>
      </c>
    </row>
    <row r="50" spans="1:9" x14ac:dyDescent="0.25">
      <c r="A50" s="11"/>
      <c r="D50" s="12"/>
      <c r="F50" s="13"/>
      <c r="H50" s="14" t="str">
        <f>IF($A50="","",COUNTIF('Jobs'!$B$2:$B$201,B50))</f>
        <v/>
      </c>
      <c r="I50" s="15" t="str">
        <f>IF($A50="","",EDATE(A50,6))</f>
        <v/>
      </c>
    </row>
    <row r="51" spans="1:9" x14ac:dyDescent="0.25">
      <c r="A51" s="11"/>
      <c r="D51" s="12"/>
      <c r="F51" s="13"/>
      <c r="H51" s="14" t="str">
        <f>IF($A51="","",COUNTIF('Jobs'!$B$2:$B$201,B51))</f>
        <v/>
      </c>
      <c r="I51" s="15" t="str">
        <f>IF($A51="","",EDATE(A51,6))</f>
        <v/>
      </c>
    </row>
    <row r="52" spans="1:9" x14ac:dyDescent="0.25">
      <c r="A52" s="11"/>
      <c r="D52" s="12"/>
      <c r="F52" s="13"/>
      <c r="H52" s="14" t="str">
        <f>IF($A52="","",COUNTIF('Jobs'!$B$2:$B$201,B52))</f>
        <v/>
      </c>
      <c r="I52" s="15" t="str">
        <f>IF($A52="","",EDATE(A52,6))</f>
        <v/>
      </c>
    </row>
    <row r="53" spans="1:9" x14ac:dyDescent="0.25">
      <c r="A53" s="11"/>
      <c r="D53" s="12"/>
      <c r="F53" s="13"/>
      <c r="H53" s="14" t="str">
        <f>IF($A53="","",COUNTIF('Jobs'!$B$2:$B$201,B53))</f>
        <v/>
      </c>
      <c r="I53" s="15" t="str">
        <f>IF($A53="","",EDATE(A53,6))</f>
        <v/>
      </c>
    </row>
    <row r="54" spans="1:9" x14ac:dyDescent="0.25">
      <c r="A54" s="11"/>
      <c r="D54" s="12"/>
      <c r="F54" s="13"/>
      <c r="H54" s="14" t="str">
        <f>IF($A54="","",COUNTIF('Jobs'!$B$2:$B$201,B54))</f>
        <v/>
      </c>
      <c r="I54" s="15" t="str">
        <f>IF($A54="","",EDATE(A54,6))</f>
        <v/>
      </c>
    </row>
    <row r="55" spans="1:9" x14ac:dyDescent="0.25">
      <c r="A55" s="11"/>
      <c r="D55" s="12"/>
      <c r="F55" s="13"/>
      <c r="H55" s="14" t="str">
        <f>IF($A55="","",COUNTIF('Jobs'!$B$2:$B$201,B55))</f>
        <v/>
      </c>
      <c r="I55" s="15" t="str">
        <f>IF($A55="","",EDATE(A55,6))</f>
        <v/>
      </c>
    </row>
    <row r="56" spans="1:9" x14ac:dyDescent="0.25">
      <c r="A56" s="11"/>
      <c r="D56" s="12"/>
      <c r="F56" s="13"/>
      <c r="H56" s="14" t="str">
        <f>IF($A56="","",COUNTIF('Jobs'!$B$2:$B$201,B56))</f>
        <v/>
      </c>
      <c r="I56" s="15" t="str">
        <f>IF($A56="","",EDATE(A56,6))</f>
        <v/>
      </c>
    </row>
    <row r="57" spans="1:9" x14ac:dyDescent="0.25">
      <c r="A57" s="11"/>
      <c r="D57" s="12"/>
      <c r="F57" s="13"/>
      <c r="H57" s="14" t="str">
        <f>IF($A57="","",COUNTIF('Jobs'!$B$2:$B$201,B57))</f>
        <v/>
      </c>
      <c r="I57" s="15" t="str">
        <f>IF($A57="","",EDATE(A57,6))</f>
        <v/>
      </c>
    </row>
    <row r="58" spans="1:9" x14ac:dyDescent="0.25">
      <c r="A58" s="11"/>
      <c r="D58" s="12"/>
      <c r="F58" s="13"/>
      <c r="H58" s="14" t="str">
        <f>IF($A58="","",COUNTIF('Jobs'!$B$2:$B$201,B58))</f>
        <v/>
      </c>
      <c r="I58" s="15" t="str">
        <f>IF($A58="","",EDATE(A58,6))</f>
        <v/>
      </c>
    </row>
    <row r="59" spans="1:9" x14ac:dyDescent="0.25">
      <c r="A59" s="11"/>
      <c r="D59" s="12"/>
      <c r="F59" s="13"/>
      <c r="H59" s="14" t="str">
        <f>IF($A59="","",COUNTIF('Jobs'!$B$2:$B$201,B59))</f>
        <v/>
      </c>
      <c r="I59" s="15" t="str">
        <f>IF($A59="","",EDATE(A59,6))</f>
        <v/>
      </c>
    </row>
    <row r="60" spans="1:9" x14ac:dyDescent="0.25">
      <c r="A60" s="11"/>
      <c r="D60" s="12"/>
      <c r="F60" s="13"/>
      <c r="H60" s="14" t="str">
        <f>IF($A60="","",COUNTIF('Jobs'!$B$2:$B$201,B60))</f>
        <v/>
      </c>
      <c r="I60" s="15" t="str">
        <f>IF($A60="","",EDATE(A60,6))</f>
        <v/>
      </c>
    </row>
    <row r="61" spans="1:9" x14ac:dyDescent="0.25">
      <c r="A61" s="11"/>
      <c r="D61" s="12"/>
      <c r="F61" s="13"/>
      <c r="H61" s="14" t="str">
        <f>IF($A61="","",COUNTIF('Jobs'!$B$2:$B$201,B61))</f>
        <v/>
      </c>
      <c r="I61" s="15" t="str">
        <f>IF($A61="","",EDATE(A61,6))</f>
        <v/>
      </c>
    </row>
    <row r="62" spans="1:9" x14ac:dyDescent="0.25">
      <c r="A62" s="11"/>
      <c r="D62" s="12"/>
      <c r="F62" s="13"/>
      <c r="H62" s="14" t="str">
        <f>IF($A62="","",COUNTIF('Jobs'!$B$2:$B$201,B62))</f>
        <v/>
      </c>
      <c r="I62" s="15" t="str">
        <f>IF($A62="","",EDATE(A62,6))</f>
        <v/>
      </c>
    </row>
    <row r="63" spans="1:9" x14ac:dyDescent="0.25">
      <c r="A63" s="11"/>
      <c r="D63" s="12"/>
      <c r="F63" s="13"/>
      <c r="H63" s="14" t="str">
        <f>IF($A63="","",COUNTIF('Jobs'!$B$2:$B$201,B63))</f>
        <v/>
      </c>
      <c r="I63" s="15" t="str">
        <f>IF($A63="","",EDATE(A63,6))</f>
        <v/>
      </c>
    </row>
    <row r="64" spans="1:9" x14ac:dyDescent="0.25">
      <c r="A64" s="11"/>
      <c r="D64" s="12"/>
      <c r="F64" s="13"/>
      <c r="H64" s="14" t="str">
        <f>IF($A64="","",COUNTIF('Jobs'!$B$2:$B$201,B64))</f>
        <v/>
      </c>
      <c r="I64" s="15" t="str">
        <f>IF($A64="","",EDATE(A64,6))</f>
        <v/>
      </c>
    </row>
    <row r="65" spans="1:9" x14ac:dyDescent="0.25">
      <c r="A65" s="11"/>
      <c r="D65" s="12"/>
      <c r="F65" s="13"/>
      <c r="H65" s="14" t="str">
        <f>IF($A65="","",COUNTIF('Jobs'!$B$2:$B$201,B65))</f>
        <v/>
      </c>
      <c r="I65" s="15" t="str">
        <f>IF($A65="","",EDATE(A65,6))</f>
        <v/>
      </c>
    </row>
    <row r="66" spans="1:9" x14ac:dyDescent="0.25">
      <c r="A66" s="11"/>
      <c r="D66" s="12"/>
      <c r="F66" s="13"/>
      <c r="H66" s="14" t="str">
        <f>IF($A66="","",COUNTIF('Jobs'!$B$2:$B$201,B66))</f>
        <v/>
      </c>
      <c r="I66" s="15" t="str">
        <f>IF($A66="","",EDATE(A66,6))</f>
        <v/>
      </c>
    </row>
    <row r="67" spans="1:9" x14ac:dyDescent="0.25">
      <c r="A67" s="11"/>
      <c r="D67" s="12"/>
      <c r="F67" s="13"/>
      <c r="H67" s="14" t="str">
        <f>IF($A67="","",COUNTIF('Jobs'!$B$2:$B$201,B67))</f>
        <v/>
      </c>
      <c r="I67" s="15" t="str">
        <f>IF($A67="","",EDATE(A67,6))</f>
        <v/>
      </c>
    </row>
    <row r="68" spans="1:9" x14ac:dyDescent="0.25">
      <c r="A68" s="11"/>
      <c r="D68" s="12"/>
      <c r="F68" s="13"/>
      <c r="H68" s="14" t="str">
        <f>IF($A68="","",COUNTIF('Jobs'!$B$2:$B$201,B68))</f>
        <v/>
      </c>
      <c r="I68" s="15" t="str">
        <f>IF($A68="","",EDATE(A68,6))</f>
        <v/>
      </c>
    </row>
    <row r="69" spans="1:9" x14ac:dyDescent="0.25">
      <c r="A69" s="11"/>
      <c r="D69" s="12"/>
      <c r="F69" s="13"/>
      <c r="H69" s="14" t="str">
        <f>IF($A69="","",COUNTIF('Jobs'!$B$2:$B$201,B69))</f>
        <v/>
      </c>
      <c r="I69" s="15" t="str">
        <f>IF($A69="","",EDATE(A69,6))</f>
        <v/>
      </c>
    </row>
    <row r="70" spans="1:9" x14ac:dyDescent="0.25">
      <c r="A70" s="11"/>
      <c r="D70" s="12"/>
      <c r="F70" s="13"/>
      <c r="H70" s="14" t="str">
        <f>IF($A70="","",COUNTIF('Jobs'!$B$2:$B$201,B70))</f>
        <v/>
      </c>
      <c r="I70" s="15" t="str">
        <f>IF($A70="","",EDATE(A70,6))</f>
        <v/>
      </c>
    </row>
    <row r="71" spans="1:9" x14ac:dyDescent="0.25">
      <c r="A71" s="11"/>
      <c r="D71" s="12"/>
      <c r="F71" s="13"/>
      <c r="H71" s="14" t="str">
        <f>IF($A71="","",COUNTIF('Jobs'!$B$2:$B$201,B71))</f>
        <v/>
      </c>
      <c r="I71" s="15" t="str">
        <f>IF($A71="","",EDATE(A71,6))</f>
        <v/>
      </c>
    </row>
    <row r="72" spans="1:9" x14ac:dyDescent="0.25">
      <c r="A72" s="11"/>
      <c r="D72" s="12"/>
      <c r="F72" s="13"/>
      <c r="H72" s="14" t="str">
        <f>IF($A72="","",COUNTIF('Jobs'!$B$2:$B$201,B72))</f>
        <v/>
      </c>
      <c r="I72" s="15" t="str">
        <f>IF($A72="","",EDATE(A72,6))</f>
        <v/>
      </c>
    </row>
    <row r="73" spans="1:9" x14ac:dyDescent="0.25">
      <c r="A73" s="11"/>
      <c r="D73" s="12"/>
      <c r="F73" s="13"/>
      <c r="H73" s="14" t="str">
        <f>IF($A73="","",COUNTIF('Jobs'!$B$2:$B$201,B73))</f>
        <v/>
      </c>
      <c r="I73" s="15" t="str">
        <f>IF($A73="","",EDATE(A73,6))</f>
        <v/>
      </c>
    </row>
    <row r="74" spans="1:9" x14ac:dyDescent="0.25">
      <c r="A74" s="11"/>
      <c r="D74" s="12"/>
      <c r="F74" s="13"/>
      <c r="H74" s="14" t="str">
        <f>IF($A74="","",COUNTIF('Jobs'!$B$2:$B$201,B74))</f>
        <v/>
      </c>
      <c r="I74" s="15" t="str">
        <f>IF($A74="","",EDATE(A74,6))</f>
        <v/>
      </c>
    </row>
    <row r="75" spans="1:9" x14ac:dyDescent="0.25">
      <c r="A75" s="11"/>
      <c r="D75" s="12"/>
      <c r="F75" s="13"/>
      <c r="H75" s="14" t="str">
        <f>IF($A75="","",COUNTIF('Jobs'!$B$2:$B$201,B75))</f>
        <v/>
      </c>
      <c r="I75" s="15" t="str">
        <f>IF($A75="","",EDATE(A75,6))</f>
        <v/>
      </c>
    </row>
    <row r="76" spans="1:9" x14ac:dyDescent="0.25">
      <c r="A76" s="11"/>
      <c r="D76" s="12"/>
      <c r="F76" s="13"/>
      <c r="H76" s="14" t="str">
        <f>IF($A76="","",COUNTIF('Jobs'!$B$2:$B$201,B76))</f>
        <v/>
      </c>
      <c r="I76" s="15" t="str">
        <f>IF($A76="","",EDATE(A76,6))</f>
        <v/>
      </c>
    </row>
    <row r="77" spans="1:9" x14ac:dyDescent="0.25">
      <c r="A77" s="11"/>
      <c r="D77" s="12"/>
      <c r="F77" s="13"/>
      <c r="H77" s="14" t="str">
        <f>IF($A77="","",COUNTIF('Jobs'!$B$2:$B$201,B77))</f>
        <v/>
      </c>
      <c r="I77" s="15" t="str">
        <f>IF($A77="","",EDATE(A77,6))</f>
        <v/>
      </c>
    </row>
    <row r="78" spans="1:9" x14ac:dyDescent="0.25">
      <c r="A78" s="11"/>
      <c r="D78" s="12"/>
      <c r="F78" s="13"/>
      <c r="H78" s="14" t="str">
        <f>IF($A78="","",COUNTIF('Jobs'!$B$2:$B$201,B78))</f>
        <v/>
      </c>
      <c r="I78" s="15" t="str">
        <f>IF($A78="","",EDATE(A78,6))</f>
        <v/>
      </c>
    </row>
    <row r="79" spans="1:9" x14ac:dyDescent="0.25">
      <c r="A79" s="11"/>
      <c r="D79" s="12"/>
      <c r="F79" s="13"/>
      <c r="H79" s="14" t="str">
        <f>IF($A79="","",COUNTIF('Jobs'!$B$2:$B$201,B79))</f>
        <v/>
      </c>
      <c r="I79" s="15" t="str">
        <f>IF($A79="","",EDATE(A79,6))</f>
        <v/>
      </c>
    </row>
    <row r="80" spans="1:9" x14ac:dyDescent="0.25">
      <c r="A80" s="11"/>
      <c r="D80" s="12"/>
      <c r="F80" s="13"/>
      <c r="H80" s="14" t="str">
        <f>IF($A80="","",COUNTIF('Jobs'!$B$2:$B$201,B80))</f>
        <v/>
      </c>
      <c r="I80" s="15" t="str">
        <f>IF($A80="","",EDATE(A80,6))</f>
        <v/>
      </c>
    </row>
    <row r="81" spans="1:9" x14ac:dyDescent="0.25">
      <c r="A81" s="11"/>
      <c r="D81" s="12"/>
      <c r="F81" s="13"/>
      <c r="H81" s="14" t="str">
        <f>IF($A81="","",COUNTIF('Jobs'!$B$2:$B$201,B81))</f>
        <v/>
      </c>
      <c r="I81" s="15" t="str">
        <f>IF($A81="","",EDATE(A81,6))</f>
        <v/>
      </c>
    </row>
    <row r="82" spans="1:9" x14ac:dyDescent="0.25">
      <c r="A82" s="11"/>
      <c r="D82" s="12"/>
      <c r="F82" s="13"/>
      <c r="H82" s="14" t="str">
        <f>IF($A82="","",COUNTIF('Jobs'!$B$2:$B$201,B82))</f>
        <v/>
      </c>
      <c r="I82" s="15" t="str">
        <f>IF($A82="","",EDATE(A82,6))</f>
        <v/>
      </c>
    </row>
    <row r="83" spans="1:9" x14ac:dyDescent="0.25">
      <c r="A83" s="11"/>
      <c r="D83" s="12"/>
      <c r="F83" s="13"/>
      <c r="H83" s="14" t="str">
        <f>IF($A83="","",COUNTIF('Jobs'!$B$2:$B$201,B83))</f>
        <v/>
      </c>
      <c r="I83" s="15" t="str">
        <f>IF($A83="","",EDATE(A83,6))</f>
        <v/>
      </c>
    </row>
    <row r="84" spans="1:9" x14ac:dyDescent="0.25">
      <c r="A84" s="11"/>
      <c r="D84" s="12"/>
      <c r="F84" s="13"/>
      <c r="H84" s="14" t="str">
        <f>IF($A84="","",COUNTIF('Jobs'!$B$2:$B$201,B84))</f>
        <v/>
      </c>
      <c r="I84" s="15" t="str">
        <f>IF($A84="","",EDATE(A84,6))</f>
        <v/>
      </c>
    </row>
    <row r="85" spans="1:9" x14ac:dyDescent="0.25">
      <c r="A85" s="11"/>
      <c r="D85" s="12"/>
      <c r="F85" s="13"/>
      <c r="H85" s="14" t="str">
        <f>IF($A85="","",COUNTIF('Jobs'!$B$2:$B$201,B85))</f>
        <v/>
      </c>
      <c r="I85" s="15" t="str">
        <f>IF($A85="","",EDATE(A85,6))</f>
        <v/>
      </c>
    </row>
    <row r="86" spans="1:9" x14ac:dyDescent="0.25">
      <c r="A86" s="11"/>
      <c r="D86" s="12"/>
      <c r="F86" s="13"/>
      <c r="H86" s="14" t="str">
        <f>IF($A86="","",COUNTIF('Jobs'!$B$2:$B$201,B86))</f>
        <v/>
      </c>
      <c r="I86" s="15" t="str">
        <f>IF($A86="","",EDATE(A86,6))</f>
        <v/>
      </c>
    </row>
    <row r="87" spans="1:9" x14ac:dyDescent="0.25">
      <c r="A87" s="11"/>
      <c r="D87" s="12"/>
      <c r="F87" s="13"/>
      <c r="H87" s="14" t="str">
        <f>IF($A87="","",COUNTIF('Jobs'!$B$2:$B$201,B87))</f>
        <v/>
      </c>
      <c r="I87" s="15" t="str">
        <f>IF($A87="","",EDATE(A87,6))</f>
        <v/>
      </c>
    </row>
    <row r="88" spans="1:9" x14ac:dyDescent="0.25">
      <c r="A88" s="11"/>
      <c r="D88" s="12"/>
      <c r="F88" s="13"/>
      <c r="H88" s="14" t="str">
        <f>IF($A88="","",COUNTIF('Jobs'!$B$2:$B$201,B88))</f>
        <v/>
      </c>
      <c r="I88" s="15" t="str">
        <f>IF($A88="","",EDATE(A88,6))</f>
        <v/>
      </c>
    </row>
    <row r="89" spans="1:9" x14ac:dyDescent="0.25">
      <c r="A89" s="11"/>
      <c r="D89" s="12"/>
      <c r="F89" s="13"/>
      <c r="H89" s="14" t="str">
        <f>IF($A89="","",COUNTIF('Jobs'!$B$2:$B$201,B89))</f>
        <v/>
      </c>
      <c r="I89" s="15" t="str">
        <f>IF($A89="","",EDATE(A89,6))</f>
        <v/>
      </c>
    </row>
    <row r="90" spans="1:9" x14ac:dyDescent="0.25">
      <c r="A90" s="11"/>
      <c r="D90" s="12"/>
      <c r="F90" s="13"/>
      <c r="H90" s="14" t="str">
        <f>IF($A90="","",COUNTIF('Jobs'!$B$2:$B$201,B90))</f>
        <v/>
      </c>
      <c r="I90" s="15" t="str">
        <f>IF($A90="","",EDATE(A90,6))</f>
        <v/>
      </c>
    </row>
    <row r="91" spans="1:9" x14ac:dyDescent="0.25">
      <c r="A91" s="11"/>
      <c r="D91" s="12"/>
      <c r="F91" s="13"/>
      <c r="H91" s="14" t="str">
        <f>IF($A91="","",COUNTIF('Jobs'!$B$2:$B$201,B91))</f>
        <v/>
      </c>
      <c r="I91" s="15" t="str">
        <f>IF($A91="","",EDATE(A91,6))</f>
        <v/>
      </c>
    </row>
    <row r="92" spans="1:9" x14ac:dyDescent="0.25">
      <c r="A92" s="11"/>
      <c r="D92" s="12"/>
      <c r="F92" s="13"/>
      <c r="H92" s="14" t="str">
        <f>IF($A92="","",COUNTIF('Jobs'!$B$2:$B$201,B92))</f>
        <v/>
      </c>
      <c r="I92" s="15" t="str">
        <f>IF($A92="","",EDATE(A92,6))</f>
        <v/>
      </c>
    </row>
    <row r="93" spans="1:9" x14ac:dyDescent="0.25">
      <c r="A93" s="11"/>
      <c r="D93" s="12"/>
      <c r="F93" s="13"/>
      <c r="H93" s="14" t="str">
        <f>IF($A93="","",COUNTIF('Jobs'!$B$2:$B$201,B93))</f>
        <v/>
      </c>
      <c r="I93" s="15" t="str">
        <f>IF($A93="","",EDATE(A93,6))</f>
        <v/>
      </c>
    </row>
    <row r="94" spans="1:9" x14ac:dyDescent="0.25">
      <c r="A94" s="11"/>
      <c r="D94" s="12"/>
      <c r="F94" s="13"/>
      <c r="H94" s="14" t="str">
        <f>IF($A94="","",COUNTIF('Jobs'!$B$2:$B$201,B94))</f>
        <v/>
      </c>
      <c r="I94" s="15" t="str">
        <f>IF($A94="","",EDATE(A94,6))</f>
        <v/>
      </c>
    </row>
    <row r="95" spans="1:9" x14ac:dyDescent="0.25">
      <c r="A95" s="11"/>
      <c r="D95" s="12"/>
      <c r="F95" s="13"/>
      <c r="H95" s="14" t="str">
        <f>IF($A95="","",COUNTIF('Jobs'!$B$2:$B$201,B95))</f>
        <v/>
      </c>
      <c r="I95" s="15" t="str">
        <f>IF($A95="","",EDATE(A95,6))</f>
        <v/>
      </c>
    </row>
    <row r="96" spans="1:9" x14ac:dyDescent="0.25">
      <c r="A96" s="11"/>
      <c r="D96" s="12"/>
      <c r="F96" s="13"/>
      <c r="H96" s="14" t="str">
        <f>IF($A96="","",COUNTIF('Jobs'!$B$2:$B$201,B96))</f>
        <v/>
      </c>
      <c r="I96" s="15" t="str">
        <f>IF($A96="","",EDATE(A96,6))</f>
        <v/>
      </c>
    </row>
    <row r="97" spans="1:9" x14ac:dyDescent="0.25">
      <c r="A97" s="11"/>
      <c r="D97" s="12"/>
      <c r="F97" s="13"/>
      <c r="H97" s="14" t="str">
        <f>IF($A97="","",COUNTIF('Jobs'!$B$2:$B$201,B97))</f>
        <v/>
      </c>
      <c r="I97" s="15" t="str">
        <f>IF($A97="","",EDATE(A97,6))</f>
        <v/>
      </c>
    </row>
    <row r="98" spans="1:9" x14ac:dyDescent="0.25">
      <c r="A98" s="11"/>
      <c r="D98" s="12"/>
      <c r="F98" s="13"/>
      <c r="H98" s="14" t="str">
        <f>IF($A98="","",COUNTIF('Jobs'!$B$2:$B$201,B98))</f>
        <v/>
      </c>
      <c r="I98" s="15" t="str">
        <f>IF($A98="","",EDATE(A98,6))</f>
        <v/>
      </c>
    </row>
    <row r="99" spans="1:9" x14ac:dyDescent="0.25">
      <c r="A99" s="11"/>
      <c r="D99" s="12"/>
      <c r="F99" s="13"/>
      <c r="H99" s="14" t="str">
        <f>IF($A99="","",COUNTIF('Jobs'!$B$2:$B$201,B99))</f>
        <v/>
      </c>
      <c r="I99" s="15" t="str">
        <f>IF($A99="","",EDATE(A99,6))</f>
        <v/>
      </c>
    </row>
    <row r="100" spans="1:9" x14ac:dyDescent="0.25">
      <c r="A100" s="11"/>
      <c r="D100" s="12"/>
      <c r="F100" s="13"/>
      <c r="H100" s="14" t="str">
        <f>IF($A100="","",COUNTIF('Jobs'!$B$2:$B$201,B100))</f>
        <v/>
      </c>
      <c r="I100" s="15" t="str">
        <f>IF($A100="","",EDATE(A100,6))</f>
        <v/>
      </c>
    </row>
    <row r="101" spans="1:9" x14ac:dyDescent="0.25">
      <c r="A101" s="11"/>
      <c r="D101" s="12"/>
      <c r="F101" s="13"/>
      <c r="H101" s="14" t="str">
        <f>IF($A101="","",COUNTIF('Jobs'!$B$2:$B$201,B101))</f>
        <v/>
      </c>
      <c r="I101" s="15" t="str">
        <f>IF($A101="","",EDATE(A101,6))</f>
        <v/>
      </c>
    </row>
    <row r="102" spans="1:9" x14ac:dyDescent="0.25">
      <c r="A102" s="11"/>
      <c r="D102" s="12"/>
      <c r="F102" s="13"/>
      <c r="H102" s="14" t="str">
        <f>IF($A102="","",COUNTIF('Jobs'!$B$2:$B$201,B102))</f>
        <v/>
      </c>
      <c r="I102" s="15" t="str">
        <f>IF($A102="","",EDATE(A102,6))</f>
        <v/>
      </c>
    </row>
    <row r="103" spans="1:9" x14ac:dyDescent="0.25">
      <c r="A103" s="11"/>
      <c r="D103" s="12"/>
      <c r="F103" s="13"/>
      <c r="H103" s="14" t="str">
        <f>IF($A103="","",COUNTIF('Jobs'!$B$2:$B$201,B103))</f>
        <v/>
      </c>
      <c r="I103" s="15" t="str">
        <f>IF($A103="","",EDATE(A103,6))</f>
        <v/>
      </c>
    </row>
    <row r="104" spans="1:9" x14ac:dyDescent="0.25">
      <c r="A104" s="11"/>
      <c r="D104" s="12"/>
      <c r="F104" s="13"/>
      <c r="H104" s="14" t="str">
        <f>IF($A104="","",COUNTIF('Jobs'!$B$2:$B$201,B104))</f>
        <v/>
      </c>
      <c r="I104" s="15" t="str">
        <f>IF($A104="","",EDATE(A104,6))</f>
        <v/>
      </c>
    </row>
    <row r="105" spans="1:9" x14ac:dyDescent="0.25">
      <c r="A105" s="11"/>
      <c r="D105" s="12"/>
      <c r="F105" s="13"/>
      <c r="H105" s="14" t="str">
        <f>IF($A105="","",COUNTIF('Jobs'!$B$2:$B$201,B105))</f>
        <v/>
      </c>
      <c r="I105" s="15" t="str">
        <f>IF($A105="","",EDATE(A105,6))</f>
        <v/>
      </c>
    </row>
    <row r="106" spans="1:9" x14ac:dyDescent="0.25">
      <c r="A106" s="11"/>
      <c r="D106" s="12"/>
      <c r="F106" s="13"/>
      <c r="H106" s="14" t="str">
        <f>IF($A106="","",COUNTIF('Jobs'!$B$2:$B$201,B106))</f>
        <v/>
      </c>
      <c r="I106" s="15" t="str">
        <f>IF($A106="","",EDATE(A106,6))</f>
        <v/>
      </c>
    </row>
    <row r="107" spans="1:9" x14ac:dyDescent="0.25">
      <c r="A107" s="11"/>
      <c r="D107" s="12"/>
      <c r="F107" s="13"/>
      <c r="H107" s="14" t="str">
        <f>IF($A107="","",COUNTIF('Jobs'!$B$2:$B$201,B107))</f>
        <v/>
      </c>
      <c r="I107" s="15" t="str">
        <f>IF($A107="","",EDATE(A107,6))</f>
        <v/>
      </c>
    </row>
    <row r="108" spans="1:9" x14ac:dyDescent="0.25">
      <c r="A108" s="11"/>
      <c r="D108" s="12"/>
      <c r="F108" s="13"/>
      <c r="H108" s="14" t="str">
        <f>IF($A108="","",COUNTIF('Jobs'!$B$2:$B$201,B108))</f>
        <v/>
      </c>
      <c r="I108" s="15" t="str">
        <f>IF($A108="","",EDATE(A108,6))</f>
        <v/>
      </c>
    </row>
    <row r="109" spans="1:9" x14ac:dyDescent="0.25">
      <c r="A109" s="11"/>
      <c r="D109" s="12"/>
      <c r="F109" s="13"/>
      <c r="H109" s="14" t="str">
        <f>IF($A109="","",COUNTIF('Jobs'!$B$2:$B$201,B109))</f>
        <v/>
      </c>
      <c r="I109" s="15" t="str">
        <f>IF($A109="","",EDATE(A109,6))</f>
        <v/>
      </c>
    </row>
    <row r="110" spans="1:9" x14ac:dyDescent="0.25">
      <c r="A110" s="11"/>
      <c r="D110" s="12"/>
      <c r="F110" s="13"/>
      <c r="H110" s="14" t="str">
        <f>IF($A110="","",COUNTIF('Jobs'!$B$2:$B$201,B110))</f>
        <v/>
      </c>
      <c r="I110" s="15" t="str">
        <f>IF($A110="","",EDATE(A110,6))</f>
        <v/>
      </c>
    </row>
    <row r="111" spans="1:9" x14ac:dyDescent="0.25">
      <c r="A111" s="11"/>
      <c r="D111" s="12"/>
      <c r="F111" s="13"/>
      <c r="H111" s="14" t="str">
        <f>IF($A111="","",COUNTIF('Jobs'!$B$2:$B$201,B111))</f>
        <v/>
      </c>
      <c r="I111" s="15" t="str">
        <f>IF($A111="","",EDATE(A111,6))</f>
        <v/>
      </c>
    </row>
    <row r="112" spans="1:9" x14ac:dyDescent="0.25">
      <c r="A112" s="11"/>
      <c r="D112" s="12"/>
      <c r="F112" s="13"/>
      <c r="H112" s="14" t="str">
        <f>IF($A112="","",COUNTIF('Jobs'!$B$2:$B$201,B112))</f>
        <v/>
      </c>
      <c r="I112" s="15" t="str">
        <f>IF($A112="","",EDATE(A112,6))</f>
        <v/>
      </c>
    </row>
    <row r="113" spans="1:9" x14ac:dyDescent="0.25">
      <c r="A113" s="11"/>
      <c r="D113" s="12"/>
      <c r="F113" s="13"/>
      <c r="H113" s="14" t="str">
        <f>IF($A113="","",COUNTIF('Jobs'!$B$2:$B$201,B113))</f>
        <v/>
      </c>
      <c r="I113" s="15" t="str">
        <f>IF($A113="","",EDATE(A113,6))</f>
        <v/>
      </c>
    </row>
    <row r="114" spans="1:9" x14ac:dyDescent="0.25">
      <c r="A114" s="11"/>
      <c r="D114" s="12"/>
      <c r="F114" s="13"/>
      <c r="H114" s="14" t="str">
        <f>IF($A114="","",COUNTIF('Jobs'!$B$2:$B$201,B114))</f>
        <v/>
      </c>
      <c r="I114" s="15" t="str">
        <f>IF($A114="","",EDATE(A114,6))</f>
        <v/>
      </c>
    </row>
    <row r="115" spans="1:9" x14ac:dyDescent="0.25">
      <c r="A115" s="11"/>
      <c r="D115" s="12"/>
      <c r="F115" s="13"/>
      <c r="H115" s="14" t="str">
        <f>IF($A115="","",COUNTIF('Jobs'!$B$2:$B$201,B115))</f>
        <v/>
      </c>
      <c r="I115" s="15" t="str">
        <f>IF($A115="","",EDATE(A115,6))</f>
        <v/>
      </c>
    </row>
    <row r="116" spans="1:9" x14ac:dyDescent="0.25">
      <c r="A116" s="11"/>
      <c r="D116" s="12"/>
      <c r="F116" s="13"/>
      <c r="H116" s="14" t="str">
        <f>IF($A116="","",COUNTIF('Jobs'!$B$2:$B$201,B116))</f>
        <v/>
      </c>
      <c r="I116" s="15" t="str">
        <f>IF($A116="","",EDATE(A116,6))</f>
        <v/>
      </c>
    </row>
    <row r="117" spans="1:9" x14ac:dyDescent="0.25">
      <c r="A117" s="11"/>
      <c r="D117" s="12"/>
      <c r="F117" s="13"/>
      <c r="H117" s="14" t="str">
        <f>IF($A117="","",COUNTIF('Jobs'!$B$2:$B$201,B117))</f>
        <v/>
      </c>
      <c r="I117" s="15" t="str">
        <f>IF($A117="","",EDATE(A117,6))</f>
        <v/>
      </c>
    </row>
    <row r="118" spans="1:9" x14ac:dyDescent="0.25">
      <c r="A118" s="11"/>
      <c r="D118" s="12"/>
      <c r="F118" s="13"/>
      <c r="H118" s="14" t="str">
        <f>IF($A118="","",COUNTIF('Jobs'!$B$2:$B$201,B118))</f>
        <v/>
      </c>
      <c r="I118" s="15" t="str">
        <f>IF($A118="","",EDATE(A118,6))</f>
        <v/>
      </c>
    </row>
    <row r="119" spans="1:9" x14ac:dyDescent="0.25">
      <c r="A119" s="11"/>
      <c r="D119" s="12"/>
      <c r="F119" s="13"/>
      <c r="H119" s="14" t="str">
        <f>IF($A119="","",COUNTIF('Jobs'!$B$2:$B$201,B119))</f>
        <v/>
      </c>
      <c r="I119" s="15" t="str">
        <f>IF($A119="","",EDATE(A119,6))</f>
        <v/>
      </c>
    </row>
    <row r="120" spans="1:9" x14ac:dyDescent="0.25">
      <c r="A120" s="11"/>
      <c r="D120" s="12"/>
      <c r="F120" s="13"/>
      <c r="H120" s="14" t="str">
        <f>IF($A120="","",COUNTIF('Jobs'!$B$2:$B$201,B120))</f>
        <v/>
      </c>
      <c r="I120" s="15" t="str">
        <f>IF($A120="","",EDATE(A120,6))</f>
        <v/>
      </c>
    </row>
    <row r="121" spans="1:9" x14ac:dyDescent="0.25">
      <c r="A121" s="11"/>
      <c r="D121" s="12"/>
      <c r="F121" s="13"/>
      <c r="H121" s="14" t="str">
        <f>IF($A121="","",COUNTIF('Jobs'!$B$2:$B$201,B121))</f>
        <v/>
      </c>
      <c r="I121" s="15" t="str">
        <f>IF($A121="","",EDATE(A121,6))</f>
        <v/>
      </c>
    </row>
    <row r="122" spans="1:9" x14ac:dyDescent="0.25">
      <c r="A122" s="11"/>
      <c r="D122" s="12"/>
      <c r="F122" s="13"/>
      <c r="H122" s="14" t="str">
        <f>IF($A122="","",COUNTIF('Jobs'!$B$2:$B$201,B122))</f>
        <v/>
      </c>
      <c r="I122" s="15" t="str">
        <f>IF($A122="","",EDATE(A122,6))</f>
        <v/>
      </c>
    </row>
    <row r="123" spans="1:9" x14ac:dyDescent="0.25">
      <c r="A123" s="11"/>
      <c r="D123" s="12"/>
      <c r="F123" s="13"/>
      <c r="H123" s="14" t="str">
        <f>IF($A123="","",COUNTIF('Jobs'!$B$2:$B$201,B123))</f>
        <v/>
      </c>
      <c r="I123" s="15" t="str">
        <f>IF($A123="","",EDATE(A123,6))</f>
        <v/>
      </c>
    </row>
    <row r="124" spans="1:9" x14ac:dyDescent="0.25">
      <c r="A124" s="11"/>
      <c r="D124" s="12"/>
      <c r="F124" s="13"/>
      <c r="H124" s="14" t="str">
        <f>IF($A124="","",COUNTIF('Jobs'!$B$2:$B$201,B124))</f>
        <v/>
      </c>
      <c r="I124" s="15" t="str">
        <f>IF($A124="","",EDATE(A124,6))</f>
        <v/>
      </c>
    </row>
    <row r="125" spans="1:9" x14ac:dyDescent="0.25">
      <c r="A125" s="11"/>
      <c r="D125" s="12"/>
      <c r="F125" s="13"/>
      <c r="H125" s="14" t="str">
        <f>IF($A125="","",COUNTIF('Jobs'!$B$2:$B$201,B125))</f>
        <v/>
      </c>
      <c r="I125" s="15" t="str">
        <f>IF($A125="","",EDATE(A125,6))</f>
        <v/>
      </c>
    </row>
    <row r="126" spans="1:9" x14ac:dyDescent="0.25">
      <c r="A126" s="11"/>
      <c r="D126" s="12"/>
      <c r="F126" s="13"/>
      <c r="H126" s="14" t="str">
        <f>IF($A126="","",COUNTIF('Jobs'!$B$2:$B$201,B126))</f>
        <v/>
      </c>
      <c r="I126" s="15" t="str">
        <f>IF($A126="","",EDATE(A126,6))</f>
        <v/>
      </c>
    </row>
    <row r="127" spans="1:9" x14ac:dyDescent="0.25">
      <c r="A127" s="11"/>
      <c r="D127" s="12"/>
      <c r="F127" s="13"/>
      <c r="H127" s="14" t="str">
        <f>IF($A127="","",COUNTIF('Jobs'!$B$2:$B$201,B127))</f>
        <v/>
      </c>
      <c r="I127" s="15" t="str">
        <f>IF($A127="","",EDATE(A127,6))</f>
        <v/>
      </c>
    </row>
    <row r="128" spans="1:9" x14ac:dyDescent="0.25">
      <c r="A128" s="11"/>
      <c r="D128" s="12"/>
      <c r="F128" s="13"/>
      <c r="H128" s="14" t="str">
        <f>IF($A128="","",COUNTIF('Jobs'!$B$2:$B$201,B128))</f>
        <v/>
      </c>
      <c r="I128" s="15" t="str">
        <f>IF($A128="","",EDATE(A128,6))</f>
        <v/>
      </c>
    </row>
    <row r="129" spans="1:9" x14ac:dyDescent="0.25">
      <c r="A129" s="11"/>
      <c r="D129" s="12"/>
      <c r="F129" s="13"/>
      <c r="H129" s="14" t="str">
        <f>IF($A129="","",COUNTIF('Jobs'!$B$2:$B$201,B129))</f>
        <v/>
      </c>
      <c r="I129" s="15" t="str">
        <f>IF($A129="","",EDATE(A129,6))</f>
        <v/>
      </c>
    </row>
    <row r="130" spans="1:9" x14ac:dyDescent="0.25">
      <c r="A130" s="11"/>
      <c r="D130" s="12"/>
      <c r="F130" s="13"/>
      <c r="H130" s="14" t="str">
        <f>IF($A130="","",COUNTIF('Jobs'!$B$2:$B$201,B130))</f>
        <v/>
      </c>
      <c r="I130" s="15" t="str">
        <f>IF($A130="","",EDATE(A130,6))</f>
        <v/>
      </c>
    </row>
    <row r="131" spans="1:9" x14ac:dyDescent="0.25">
      <c r="A131" s="11"/>
      <c r="D131" s="12"/>
      <c r="F131" s="13"/>
      <c r="H131" s="14" t="str">
        <f>IF($A131="","",COUNTIF('Jobs'!$B$2:$B$201,B131))</f>
        <v/>
      </c>
      <c r="I131" s="15" t="str">
        <f>IF($A131="","",EDATE(A131,6))</f>
        <v/>
      </c>
    </row>
    <row r="132" spans="1:9" x14ac:dyDescent="0.25">
      <c r="A132" s="11"/>
      <c r="D132" s="12"/>
      <c r="F132" s="13"/>
      <c r="H132" s="14" t="str">
        <f>IF($A132="","",COUNTIF('Jobs'!$B$2:$B$201,B132))</f>
        <v/>
      </c>
      <c r="I132" s="15" t="str">
        <f>IF($A132="","",EDATE(A132,6))</f>
        <v/>
      </c>
    </row>
    <row r="133" spans="1:9" x14ac:dyDescent="0.25">
      <c r="A133" s="11"/>
      <c r="D133" s="12"/>
      <c r="F133" s="13"/>
      <c r="H133" s="14" t="str">
        <f>IF($A133="","",COUNTIF('Jobs'!$B$2:$B$201,B133))</f>
        <v/>
      </c>
      <c r="I133" s="15" t="str">
        <f>IF($A133="","",EDATE(A133,6))</f>
        <v/>
      </c>
    </row>
    <row r="134" spans="1:9" x14ac:dyDescent="0.25">
      <c r="A134" s="11"/>
      <c r="D134" s="12"/>
      <c r="F134" s="13"/>
      <c r="H134" s="14" t="str">
        <f>IF($A134="","",COUNTIF('Jobs'!$B$2:$B$201,B134))</f>
        <v/>
      </c>
      <c r="I134" s="15" t="str">
        <f>IF($A134="","",EDATE(A134,6))</f>
        <v/>
      </c>
    </row>
    <row r="135" spans="1:9" x14ac:dyDescent="0.25">
      <c r="A135" s="11"/>
      <c r="D135" s="12"/>
      <c r="F135" s="13"/>
      <c r="H135" s="14" t="str">
        <f>IF($A135="","",COUNTIF('Jobs'!$B$2:$B$201,B135))</f>
        <v/>
      </c>
      <c r="I135" s="15" t="str">
        <f>IF($A135="","",EDATE(A135,6))</f>
        <v/>
      </c>
    </row>
    <row r="136" spans="1:9" x14ac:dyDescent="0.25">
      <c r="A136" s="11"/>
      <c r="D136" s="12"/>
      <c r="F136" s="13"/>
      <c r="H136" s="14" t="str">
        <f>IF($A136="","",COUNTIF('Jobs'!$B$2:$B$201,B136))</f>
        <v/>
      </c>
      <c r="I136" s="15" t="str">
        <f>IF($A136="","",EDATE(A136,6))</f>
        <v/>
      </c>
    </row>
    <row r="137" spans="1:9" x14ac:dyDescent="0.25">
      <c r="A137" s="11"/>
      <c r="D137" s="12"/>
      <c r="F137" s="13"/>
      <c r="H137" s="14" t="str">
        <f>IF($A137="","",COUNTIF('Jobs'!$B$2:$B$201,B137))</f>
        <v/>
      </c>
      <c r="I137" s="15" t="str">
        <f>IF($A137="","",EDATE(A137,6))</f>
        <v/>
      </c>
    </row>
    <row r="138" spans="1:9" x14ac:dyDescent="0.25">
      <c r="A138" s="11"/>
      <c r="D138" s="12"/>
      <c r="F138" s="13"/>
      <c r="H138" s="14" t="str">
        <f>IF($A138="","",COUNTIF('Jobs'!$B$2:$B$201,B138))</f>
        <v/>
      </c>
      <c r="I138" s="15" t="str">
        <f>IF($A138="","",EDATE(A138,6))</f>
        <v/>
      </c>
    </row>
    <row r="139" spans="1:9" x14ac:dyDescent="0.25">
      <c r="A139" s="11"/>
      <c r="D139" s="12"/>
      <c r="F139" s="13"/>
      <c r="H139" s="14" t="str">
        <f>IF($A139="","",COUNTIF('Jobs'!$B$2:$B$201,B139))</f>
        <v/>
      </c>
      <c r="I139" s="15" t="str">
        <f>IF($A139="","",EDATE(A139,6))</f>
        <v/>
      </c>
    </row>
    <row r="140" spans="1:9" x14ac:dyDescent="0.25">
      <c r="A140" s="11"/>
      <c r="D140" s="12"/>
      <c r="F140" s="13"/>
      <c r="H140" s="14" t="str">
        <f>IF($A140="","",COUNTIF('Jobs'!$B$2:$B$201,B140))</f>
        <v/>
      </c>
      <c r="I140" s="15" t="str">
        <f>IF($A140="","",EDATE(A140,6))</f>
        <v/>
      </c>
    </row>
    <row r="141" spans="1:9" x14ac:dyDescent="0.25">
      <c r="A141" s="11"/>
      <c r="D141" s="12"/>
      <c r="F141" s="13"/>
      <c r="H141" s="14" t="str">
        <f>IF($A141="","",COUNTIF('Jobs'!$B$2:$B$201,B141))</f>
        <v/>
      </c>
      <c r="I141" s="15" t="str">
        <f>IF($A141="","",EDATE(A141,6))</f>
        <v/>
      </c>
    </row>
    <row r="142" spans="1:9" x14ac:dyDescent="0.25">
      <c r="A142" s="11"/>
      <c r="D142" s="12"/>
      <c r="F142" s="13"/>
      <c r="H142" s="14" t="str">
        <f>IF($A142="","",COUNTIF('Jobs'!$B$2:$B$201,B142))</f>
        <v/>
      </c>
      <c r="I142" s="15" t="str">
        <f>IF($A142="","",EDATE(A142,6))</f>
        <v/>
      </c>
    </row>
    <row r="143" spans="1:9" x14ac:dyDescent="0.25">
      <c r="A143" s="11"/>
      <c r="D143" s="12"/>
      <c r="F143" s="13"/>
      <c r="H143" s="14" t="str">
        <f>IF($A143="","",COUNTIF('Jobs'!$B$2:$B$201,B143))</f>
        <v/>
      </c>
      <c r="I143" s="15" t="str">
        <f>IF($A143="","",EDATE(A143,6))</f>
        <v/>
      </c>
    </row>
    <row r="144" spans="1:9" x14ac:dyDescent="0.25">
      <c r="A144" s="11"/>
      <c r="D144" s="12"/>
      <c r="F144" s="13"/>
      <c r="H144" s="14" t="str">
        <f>IF($A144="","",COUNTIF('Jobs'!$B$2:$B$201,B144))</f>
        <v/>
      </c>
      <c r="I144" s="15" t="str">
        <f>IF($A144="","",EDATE(A144,6))</f>
        <v/>
      </c>
    </row>
    <row r="145" spans="1:9" x14ac:dyDescent="0.25">
      <c r="A145" s="11"/>
      <c r="D145" s="12"/>
      <c r="F145" s="13"/>
      <c r="H145" s="14" t="str">
        <f>IF($A145="","",COUNTIF('Jobs'!$B$2:$B$201,B145))</f>
        <v/>
      </c>
      <c r="I145" s="15" t="str">
        <f>IF($A145="","",EDATE(A145,6))</f>
        <v/>
      </c>
    </row>
    <row r="146" spans="1:9" x14ac:dyDescent="0.25">
      <c r="A146" s="11"/>
      <c r="D146" s="12"/>
      <c r="F146" s="13"/>
      <c r="H146" s="14" t="str">
        <f>IF($A146="","",COUNTIF('Jobs'!$B$2:$B$201,B146))</f>
        <v/>
      </c>
      <c r="I146" s="15" t="str">
        <f>IF($A146="","",EDATE(A146,6))</f>
        <v/>
      </c>
    </row>
    <row r="147" spans="1:9" x14ac:dyDescent="0.25">
      <c r="A147" s="11"/>
      <c r="D147" s="12"/>
      <c r="F147" s="13"/>
      <c r="H147" s="14" t="str">
        <f>IF($A147="","",COUNTIF('Jobs'!$B$2:$B$201,B147))</f>
        <v/>
      </c>
      <c r="I147" s="15" t="str">
        <f>IF($A147="","",EDATE(A147,6))</f>
        <v/>
      </c>
    </row>
    <row r="148" spans="1:9" x14ac:dyDescent="0.25">
      <c r="A148" s="11"/>
      <c r="D148" s="12"/>
      <c r="F148" s="13"/>
      <c r="H148" s="14" t="str">
        <f>IF($A148="","",COUNTIF('Jobs'!$B$2:$B$201,B148))</f>
        <v/>
      </c>
      <c r="I148" s="15" t="str">
        <f>IF($A148="","",EDATE(A148,6))</f>
        <v/>
      </c>
    </row>
    <row r="149" spans="1:9" x14ac:dyDescent="0.25">
      <c r="A149" s="11"/>
      <c r="D149" s="12"/>
      <c r="F149" s="13"/>
      <c r="H149" s="14" t="str">
        <f>IF($A149="","",COUNTIF('Jobs'!$B$2:$B$201,B149))</f>
        <v/>
      </c>
      <c r="I149" s="15" t="str">
        <f>IF($A149="","",EDATE(A149,6))</f>
        <v/>
      </c>
    </row>
    <row r="150" spans="1:9" x14ac:dyDescent="0.25">
      <c r="A150" s="11"/>
      <c r="D150" s="12"/>
      <c r="F150" s="13"/>
      <c r="H150" s="14" t="str">
        <f>IF($A150="","",COUNTIF('Jobs'!$B$2:$B$201,B150))</f>
        <v/>
      </c>
      <c r="I150" s="15" t="str">
        <f>IF($A150="","",EDATE(A150,6))</f>
        <v/>
      </c>
    </row>
    <row r="151" spans="1:9" x14ac:dyDescent="0.25">
      <c r="A151" s="11"/>
      <c r="D151" s="12"/>
      <c r="F151" s="13"/>
      <c r="H151" s="14" t="str">
        <f>IF($A151="","",COUNTIF('Jobs'!$B$2:$B$201,B151))</f>
        <v/>
      </c>
      <c r="I151" s="15" t="str">
        <f>IF($A151="","",EDATE(A151,6))</f>
        <v/>
      </c>
    </row>
    <row r="152" spans="1:9" x14ac:dyDescent="0.25">
      <c r="A152" s="11"/>
      <c r="D152" s="12"/>
      <c r="F152" s="13"/>
      <c r="H152" s="14" t="str">
        <f>IF($A152="","",COUNTIF('Jobs'!$B$2:$B$201,B152))</f>
        <v/>
      </c>
      <c r="I152" s="15" t="str">
        <f>IF($A152="","",EDATE(A152,6))</f>
        <v/>
      </c>
    </row>
    <row r="153" spans="1:9" x14ac:dyDescent="0.25">
      <c r="A153" s="11"/>
      <c r="D153" s="12"/>
      <c r="F153" s="13"/>
      <c r="H153" s="14" t="str">
        <f>IF($A153="","",COUNTIF('Jobs'!$B$2:$B$201,B153))</f>
        <v/>
      </c>
      <c r="I153" s="15" t="str">
        <f>IF($A153="","",EDATE(A153,6))</f>
        <v/>
      </c>
    </row>
    <row r="154" spans="1:9" x14ac:dyDescent="0.25">
      <c r="A154" s="11"/>
      <c r="D154" s="12"/>
      <c r="F154" s="13"/>
      <c r="H154" s="14" t="str">
        <f>IF($A154="","",COUNTIF('Jobs'!$B$2:$B$201,B154))</f>
        <v/>
      </c>
      <c r="I154" s="15" t="str">
        <f>IF($A154="","",EDATE(A154,6))</f>
        <v/>
      </c>
    </row>
    <row r="155" spans="1:9" x14ac:dyDescent="0.25">
      <c r="A155" s="11"/>
      <c r="D155" s="12"/>
      <c r="F155" s="13"/>
      <c r="H155" s="14" t="str">
        <f>IF($A155="","",COUNTIF('Jobs'!$B$2:$B$201,B155))</f>
        <v/>
      </c>
      <c r="I155" s="15" t="str">
        <f>IF($A155="","",EDATE(A155,6))</f>
        <v/>
      </c>
    </row>
    <row r="156" spans="1:9" x14ac:dyDescent="0.25">
      <c r="A156" s="11"/>
      <c r="D156" s="12"/>
      <c r="F156" s="13"/>
      <c r="H156" s="14" t="str">
        <f>IF($A156="","",COUNTIF('Jobs'!$B$2:$B$201,B156))</f>
        <v/>
      </c>
      <c r="I156" s="15" t="str">
        <f>IF($A156="","",EDATE(A156,6))</f>
        <v/>
      </c>
    </row>
    <row r="157" spans="1:9" x14ac:dyDescent="0.25">
      <c r="A157" s="11"/>
      <c r="D157" s="12"/>
      <c r="F157" s="13"/>
      <c r="H157" s="14" t="str">
        <f>IF($A157="","",COUNTIF('Jobs'!$B$2:$B$201,B157))</f>
        <v/>
      </c>
      <c r="I157" s="15" t="str">
        <f>IF($A157="","",EDATE(A157,6))</f>
        <v/>
      </c>
    </row>
    <row r="158" spans="1:9" x14ac:dyDescent="0.25">
      <c r="A158" s="11"/>
      <c r="D158" s="12"/>
      <c r="F158" s="13"/>
      <c r="H158" s="14" t="str">
        <f>IF($A158="","",COUNTIF('Jobs'!$B$2:$B$201,B158))</f>
        <v/>
      </c>
      <c r="I158" s="15" t="str">
        <f>IF($A158="","",EDATE(A158,6))</f>
        <v/>
      </c>
    </row>
    <row r="159" spans="1:9" x14ac:dyDescent="0.25">
      <c r="A159" s="11"/>
      <c r="D159" s="12"/>
      <c r="F159" s="13"/>
      <c r="H159" s="14" t="str">
        <f>IF($A159="","",COUNTIF('Jobs'!$B$2:$B$201,B159))</f>
        <v/>
      </c>
      <c r="I159" s="15" t="str">
        <f>IF($A159="","",EDATE(A159,6))</f>
        <v/>
      </c>
    </row>
    <row r="160" spans="1:9" x14ac:dyDescent="0.25">
      <c r="A160" s="11"/>
      <c r="D160" s="12"/>
      <c r="F160" s="13"/>
      <c r="H160" s="14" t="str">
        <f>IF($A160="","",COUNTIF('Jobs'!$B$2:$B$201,B160))</f>
        <v/>
      </c>
      <c r="I160" s="15" t="str">
        <f>IF($A160="","",EDATE(A160,6))</f>
        <v/>
      </c>
    </row>
    <row r="161" spans="1:9" x14ac:dyDescent="0.25">
      <c r="A161" s="11"/>
      <c r="D161" s="12"/>
      <c r="F161" s="13"/>
      <c r="H161" s="14" t="str">
        <f>IF($A161="","",COUNTIF('Jobs'!$B$2:$B$201,B161))</f>
        <v/>
      </c>
      <c r="I161" s="15" t="str">
        <f>IF($A161="","",EDATE(A161,6))</f>
        <v/>
      </c>
    </row>
    <row r="162" spans="1:9" x14ac:dyDescent="0.25">
      <c r="A162" s="11"/>
      <c r="D162" s="12"/>
      <c r="F162" s="13"/>
      <c r="H162" s="14" t="str">
        <f>IF($A162="","",COUNTIF('Jobs'!$B$2:$B$201,B162))</f>
        <v/>
      </c>
      <c r="I162" s="15" t="str">
        <f>IF($A162="","",EDATE(A162,6))</f>
        <v/>
      </c>
    </row>
    <row r="163" spans="1:9" x14ac:dyDescent="0.25">
      <c r="A163" s="11"/>
      <c r="D163" s="12"/>
      <c r="F163" s="13"/>
      <c r="H163" s="14" t="str">
        <f>IF($A163="","",COUNTIF('Jobs'!$B$2:$B$201,B163))</f>
        <v/>
      </c>
      <c r="I163" s="15" t="str">
        <f>IF($A163="","",EDATE(A163,6))</f>
        <v/>
      </c>
    </row>
    <row r="164" spans="1:9" x14ac:dyDescent="0.25">
      <c r="A164" s="11"/>
      <c r="D164" s="12"/>
      <c r="F164" s="13"/>
      <c r="H164" s="14" t="str">
        <f>IF($A164="","",COUNTIF('Jobs'!$B$2:$B$201,B164))</f>
        <v/>
      </c>
      <c r="I164" s="15" t="str">
        <f>IF($A164="","",EDATE(A164,6))</f>
        <v/>
      </c>
    </row>
    <row r="165" spans="1:9" x14ac:dyDescent="0.25">
      <c r="A165" s="11"/>
      <c r="D165" s="12"/>
      <c r="F165" s="13"/>
      <c r="H165" s="14" t="str">
        <f>IF($A165="","",COUNTIF('Jobs'!$B$2:$B$201,B165))</f>
        <v/>
      </c>
      <c r="I165" s="15" t="str">
        <f>IF($A165="","",EDATE(A165,6))</f>
        <v/>
      </c>
    </row>
    <row r="166" spans="1:9" x14ac:dyDescent="0.25">
      <c r="A166" s="11"/>
      <c r="D166" s="12"/>
      <c r="F166" s="13"/>
      <c r="H166" s="14" t="str">
        <f>IF($A166="","",COUNTIF('Jobs'!$B$2:$B$201,B166))</f>
        <v/>
      </c>
      <c r="I166" s="15" t="str">
        <f>IF($A166="","",EDATE(A166,6))</f>
        <v/>
      </c>
    </row>
    <row r="167" spans="1:9" x14ac:dyDescent="0.25">
      <c r="A167" s="11"/>
      <c r="D167" s="12"/>
      <c r="F167" s="13"/>
      <c r="H167" s="14" t="str">
        <f>IF($A167="","",COUNTIF('Jobs'!$B$2:$B$201,B167))</f>
        <v/>
      </c>
      <c r="I167" s="15" t="str">
        <f>IF($A167="","",EDATE(A167,6))</f>
        <v/>
      </c>
    </row>
    <row r="168" spans="1:9" x14ac:dyDescent="0.25">
      <c r="A168" s="11"/>
      <c r="D168" s="12"/>
      <c r="F168" s="13"/>
      <c r="H168" s="14" t="str">
        <f>IF($A168="","",COUNTIF('Jobs'!$B$2:$B$201,B168))</f>
        <v/>
      </c>
      <c r="I168" s="15" t="str">
        <f>IF($A168="","",EDATE(A168,6))</f>
        <v/>
      </c>
    </row>
    <row r="169" spans="1:9" x14ac:dyDescent="0.25">
      <c r="A169" s="11"/>
      <c r="D169" s="12"/>
      <c r="F169" s="13"/>
      <c r="H169" s="14" t="str">
        <f>IF($A169="","",COUNTIF('Jobs'!$B$2:$B$201,B169))</f>
        <v/>
      </c>
      <c r="I169" s="15" t="str">
        <f>IF($A169="","",EDATE(A169,6))</f>
        <v/>
      </c>
    </row>
    <row r="170" spans="1:9" x14ac:dyDescent="0.25">
      <c r="A170" s="11"/>
      <c r="D170" s="12"/>
      <c r="F170" s="13"/>
      <c r="H170" s="14" t="str">
        <f>IF($A170="","",COUNTIF('Jobs'!$B$2:$B$201,B170))</f>
        <v/>
      </c>
      <c r="I170" s="15" t="str">
        <f>IF($A170="","",EDATE(A170,6))</f>
        <v/>
      </c>
    </row>
    <row r="171" spans="1:9" x14ac:dyDescent="0.25">
      <c r="A171" s="11"/>
      <c r="D171" s="12"/>
      <c r="F171" s="13"/>
      <c r="H171" s="14" t="str">
        <f>IF($A171="","",COUNTIF('Jobs'!$B$2:$B$201,B171))</f>
        <v/>
      </c>
      <c r="I171" s="15" t="str">
        <f>IF($A171="","",EDATE(A171,6))</f>
        <v/>
      </c>
    </row>
    <row r="172" spans="1:9" x14ac:dyDescent="0.25">
      <c r="A172" s="11"/>
      <c r="D172" s="12"/>
      <c r="F172" s="13"/>
      <c r="H172" s="14" t="str">
        <f>IF($A172="","",COUNTIF('Jobs'!$B$2:$B$201,B172))</f>
        <v/>
      </c>
      <c r="I172" s="15" t="str">
        <f>IF($A172="","",EDATE(A172,6))</f>
        <v/>
      </c>
    </row>
    <row r="173" spans="1:9" x14ac:dyDescent="0.25">
      <c r="A173" s="11"/>
      <c r="D173" s="12"/>
      <c r="F173" s="13"/>
      <c r="H173" s="14" t="str">
        <f>IF($A173="","",COUNTIF('Jobs'!$B$2:$B$201,B173))</f>
        <v/>
      </c>
      <c r="I173" s="15" t="str">
        <f>IF($A173="","",EDATE(A173,6))</f>
        <v/>
      </c>
    </row>
    <row r="174" spans="1:9" x14ac:dyDescent="0.25">
      <c r="A174" s="11"/>
      <c r="D174" s="12"/>
      <c r="F174" s="13"/>
      <c r="H174" s="14" t="str">
        <f>IF($A174="","",COUNTIF('Jobs'!$B$2:$B$201,B174))</f>
        <v/>
      </c>
      <c r="I174" s="15" t="str">
        <f>IF($A174="","",EDATE(A174,6))</f>
        <v/>
      </c>
    </row>
    <row r="175" spans="1:9" x14ac:dyDescent="0.25">
      <c r="A175" s="11"/>
      <c r="D175" s="12"/>
      <c r="F175" s="13"/>
      <c r="H175" s="14" t="str">
        <f>IF($A175="","",COUNTIF('Jobs'!$B$2:$B$201,B175))</f>
        <v/>
      </c>
      <c r="I175" s="15" t="str">
        <f>IF($A175="","",EDATE(A175,6))</f>
        <v/>
      </c>
    </row>
    <row r="176" spans="1:9" x14ac:dyDescent="0.25">
      <c r="A176" s="11"/>
      <c r="D176" s="12"/>
      <c r="F176" s="13"/>
      <c r="H176" s="14" t="str">
        <f>IF($A176="","",COUNTIF('Jobs'!$B$2:$B$201,B176))</f>
        <v/>
      </c>
      <c r="I176" s="15" t="str">
        <f>IF($A176="","",EDATE(A176,6))</f>
        <v/>
      </c>
    </row>
    <row r="177" spans="1:9" x14ac:dyDescent="0.25">
      <c r="A177" s="11"/>
      <c r="D177" s="12"/>
      <c r="F177" s="13"/>
      <c r="H177" s="14" t="str">
        <f>IF($A177="","",COUNTIF('Jobs'!$B$2:$B$201,B177))</f>
        <v/>
      </c>
      <c r="I177" s="15" t="str">
        <f>IF($A177="","",EDATE(A177,6))</f>
        <v/>
      </c>
    </row>
    <row r="178" spans="1:9" x14ac:dyDescent="0.25">
      <c r="A178" s="11"/>
      <c r="D178" s="12"/>
      <c r="F178" s="13"/>
      <c r="H178" s="14" t="str">
        <f>IF($A178="","",COUNTIF('Jobs'!$B$2:$B$201,B178))</f>
        <v/>
      </c>
      <c r="I178" s="15" t="str">
        <f>IF($A178="","",EDATE(A178,6))</f>
        <v/>
      </c>
    </row>
    <row r="179" spans="1:9" x14ac:dyDescent="0.25">
      <c r="A179" s="11"/>
      <c r="D179" s="12"/>
      <c r="F179" s="13"/>
      <c r="H179" s="14" t="str">
        <f>IF($A179="","",COUNTIF('Jobs'!$B$2:$B$201,B179))</f>
        <v/>
      </c>
      <c r="I179" s="15" t="str">
        <f>IF($A179="","",EDATE(A179,6))</f>
        <v/>
      </c>
    </row>
    <row r="180" spans="1:9" x14ac:dyDescent="0.25">
      <c r="A180" s="11"/>
      <c r="D180" s="12"/>
      <c r="F180" s="13"/>
      <c r="H180" s="14" t="str">
        <f>IF($A180="","",COUNTIF('Jobs'!$B$2:$B$201,B180))</f>
        <v/>
      </c>
      <c r="I180" s="15" t="str">
        <f>IF($A180="","",EDATE(A180,6))</f>
        <v/>
      </c>
    </row>
    <row r="181" spans="1:9" x14ac:dyDescent="0.25">
      <c r="A181" s="11"/>
      <c r="D181" s="12"/>
      <c r="F181" s="13"/>
      <c r="H181" s="14" t="str">
        <f>IF($A181="","",COUNTIF('Jobs'!$B$2:$B$201,B181))</f>
        <v/>
      </c>
      <c r="I181" s="15" t="str">
        <f>IF($A181="","",EDATE(A181,6))</f>
        <v/>
      </c>
    </row>
    <row r="182" spans="1:9" x14ac:dyDescent="0.25">
      <c r="A182" s="11"/>
      <c r="D182" s="12"/>
      <c r="F182" s="13"/>
      <c r="H182" s="14" t="str">
        <f>IF($A182="","",COUNTIF('Jobs'!$B$2:$B$201,B182))</f>
        <v/>
      </c>
      <c r="I182" s="15" t="str">
        <f>IF($A182="","",EDATE(A182,6))</f>
        <v/>
      </c>
    </row>
    <row r="183" spans="1:9" x14ac:dyDescent="0.25">
      <c r="A183" s="11"/>
      <c r="D183" s="12"/>
      <c r="F183" s="13"/>
      <c r="H183" s="14" t="str">
        <f>IF($A183="","",COUNTIF('Jobs'!$B$2:$B$201,B183))</f>
        <v/>
      </c>
      <c r="I183" s="15" t="str">
        <f>IF($A183="","",EDATE(A183,6))</f>
        <v/>
      </c>
    </row>
    <row r="184" spans="1:9" x14ac:dyDescent="0.25">
      <c r="A184" s="11"/>
      <c r="D184" s="12"/>
      <c r="F184" s="13"/>
      <c r="H184" s="14" t="str">
        <f>IF($A184="","",COUNTIF('Jobs'!$B$2:$B$201,B184))</f>
        <v/>
      </c>
      <c r="I184" s="15" t="str">
        <f>IF($A184="","",EDATE(A184,6))</f>
        <v/>
      </c>
    </row>
    <row r="185" spans="1:9" x14ac:dyDescent="0.25">
      <c r="A185" s="11"/>
      <c r="D185" s="12"/>
      <c r="F185" s="13"/>
      <c r="H185" s="14" t="str">
        <f>IF($A185="","",COUNTIF('Jobs'!$B$2:$B$201,B185))</f>
        <v/>
      </c>
      <c r="I185" s="15" t="str">
        <f>IF($A185="","",EDATE(A185,6))</f>
        <v/>
      </c>
    </row>
    <row r="186" spans="1:9" x14ac:dyDescent="0.25">
      <c r="A186" s="11"/>
      <c r="D186" s="12"/>
      <c r="F186" s="13"/>
      <c r="H186" s="14" t="str">
        <f>IF($A186="","",COUNTIF('Jobs'!$B$2:$B$201,B186))</f>
        <v/>
      </c>
      <c r="I186" s="15" t="str">
        <f>IF($A186="","",EDATE(A186,6))</f>
        <v/>
      </c>
    </row>
    <row r="187" spans="1:9" x14ac:dyDescent="0.25">
      <c r="A187" s="11"/>
      <c r="D187" s="12"/>
      <c r="F187" s="13"/>
      <c r="H187" s="14" t="str">
        <f>IF($A187="","",COUNTIF('Jobs'!$B$2:$B$201,B187))</f>
        <v/>
      </c>
      <c r="I187" s="15" t="str">
        <f>IF($A187="","",EDATE(A187,6))</f>
        <v/>
      </c>
    </row>
    <row r="188" spans="1:9" x14ac:dyDescent="0.25">
      <c r="A188" s="11"/>
      <c r="D188" s="12"/>
      <c r="F188" s="13"/>
      <c r="H188" s="14" t="str">
        <f>IF($A188="","",COUNTIF('Jobs'!$B$2:$B$201,B188))</f>
        <v/>
      </c>
      <c r="I188" s="15" t="str">
        <f>IF($A188="","",EDATE(A188,6))</f>
        <v/>
      </c>
    </row>
    <row r="189" spans="1:9" x14ac:dyDescent="0.25">
      <c r="A189" s="11"/>
      <c r="D189" s="12"/>
      <c r="F189" s="13"/>
      <c r="H189" s="14" t="str">
        <f>IF($A189="","",COUNTIF('Jobs'!$B$2:$B$201,B189))</f>
        <v/>
      </c>
      <c r="I189" s="15" t="str">
        <f>IF($A189="","",EDATE(A189,6))</f>
        <v/>
      </c>
    </row>
    <row r="190" spans="1:9" x14ac:dyDescent="0.25">
      <c r="A190" s="11"/>
      <c r="D190" s="12"/>
      <c r="F190" s="13"/>
      <c r="H190" s="14" t="str">
        <f>IF($A190="","",COUNTIF('Jobs'!$B$2:$B$201,B190))</f>
        <v/>
      </c>
      <c r="I190" s="15" t="str">
        <f>IF($A190="","",EDATE(A190,6))</f>
        <v/>
      </c>
    </row>
    <row r="191" spans="1:9" x14ac:dyDescent="0.25">
      <c r="A191" s="11"/>
      <c r="D191" s="12"/>
      <c r="F191" s="13"/>
      <c r="H191" s="14" t="str">
        <f>IF($A191="","",COUNTIF('Jobs'!$B$2:$B$201,B191))</f>
        <v/>
      </c>
      <c r="I191" s="15" t="str">
        <f>IF($A191="","",EDATE(A191,6))</f>
        <v/>
      </c>
    </row>
    <row r="192" spans="1:9" x14ac:dyDescent="0.25">
      <c r="A192" s="11"/>
      <c r="D192" s="12"/>
      <c r="F192" s="13"/>
      <c r="H192" s="14" t="str">
        <f>IF($A192="","",COUNTIF('Jobs'!$B$2:$B$201,B192))</f>
        <v/>
      </c>
      <c r="I192" s="15" t="str">
        <f>IF($A192="","",EDATE(A192,6))</f>
        <v/>
      </c>
    </row>
    <row r="193" spans="1:9" x14ac:dyDescent="0.25">
      <c r="A193" s="11"/>
      <c r="D193" s="12"/>
      <c r="F193" s="13"/>
      <c r="H193" s="14" t="str">
        <f>IF($A193="","",COUNTIF('Jobs'!$B$2:$B$201,B193))</f>
        <v/>
      </c>
      <c r="I193" s="15" t="str">
        <f>IF($A193="","",EDATE(A193,6))</f>
        <v/>
      </c>
    </row>
    <row r="194" spans="1:9" x14ac:dyDescent="0.25">
      <c r="A194" s="11"/>
      <c r="D194" s="12"/>
      <c r="F194" s="13"/>
      <c r="H194" s="14" t="str">
        <f>IF($A194="","",COUNTIF('Jobs'!$B$2:$B$201,B194))</f>
        <v/>
      </c>
      <c r="I194" s="15" t="str">
        <f>IF($A194="","",EDATE(A194,6))</f>
        <v/>
      </c>
    </row>
    <row r="195" spans="1:9" x14ac:dyDescent="0.25">
      <c r="A195" s="11"/>
      <c r="D195" s="12"/>
      <c r="F195" s="13"/>
      <c r="H195" s="14" t="str">
        <f>IF($A195="","",COUNTIF('Jobs'!$B$2:$B$201,B195))</f>
        <v/>
      </c>
      <c r="I195" s="15" t="str">
        <f>IF($A195="","",EDATE(A195,6))</f>
        <v/>
      </c>
    </row>
    <row r="196" spans="1:9" x14ac:dyDescent="0.25">
      <c r="A196" s="11"/>
      <c r="D196" s="12"/>
      <c r="F196" s="13"/>
      <c r="H196" s="14" t="str">
        <f>IF($A196="","",COUNTIF('Jobs'!$B$2:$B$201,B196))</f>
        <v/>
      </c>
      <c r="I196" s="15" t="str">
        <f>IF($A196="","",EDATE(A196,6))</f>
        <v/>
      </c>
    </row>
    <row r="197" spans="1:9" x14ac:dyDescent="0.25">
      <c r="A197" s="11"/>
      <c r="D197" s="12"/>
      <c r="F197" s="13"/>
      <c r="H197" s="14" t="str">
        <f>IF($A197="","",COUNTIF('Jobs'!$B$2:$B$201,B197))</f>
        <v/>
      </c>
      <c r="I197" s="15" t="str">
        <f>IF($A197="","",EDATE(A197,6))</f>
        <v/>
      </c>
    </row>
    <row r="198" spans="1:9" x14ac:dyDescent="0.25">
      <c r="A198" s="11"/>
      <c r="D198" s="12"/>
      <c r="F198" s="13"/>
      <c r="H198" s="14" t="str">
        <f>IF($A198="","",COUNTIF('Jobs'!$B$2:$B$201,B198))</f>
        <v/>
      </c>
      <c r="I198" s="15" t="str">
        <f>IF($A198="","",EDATE(A198,6))</f>
        <v/>
      </c>
    </row>
    <row r="199" spans="1:9" x14ac:dyDescent="0.25">
      <c r="A199" s="11"/>
      <c r="D199" s="12"/>
      <c r="F199" s="13"/>
      <c r="H199" s="14" t="str">
        <f>IF($A199="","",COUNTIF('Jobs'!$B$2:$B$201,B199))</f>
        <v/>
      </c>
      <c r="I199" s="15" t="str">
        <f>IF($A199="","",EDATE(A199,6))</f>
        <v/>
      </c>
    </row>
    <row r="200" spans="1:9" x14ac:dyDescent="0.25">
      <c r="A200" s="11"/>
      <c r="D200" s="12"/>
      <c r="F200" s="13"/>
      <c r="H200" s="14" t="str">
        <f>IF($A200="","",COUNTIF('Jobs'!$B$2:$B$201,B200))</f>
        <v/>
      </c>
      <c r="I200" s="15" t="str">
        <f>IF($A200="","",EDATE(A200,6))</f>
        <v/>
      </c>
    </row>
    <row r="201" spans="1:9" x14ac:dyDescent="0.25">
      <c r="A201" s="11"/>
      <c r="D201" s="12"/>
      <c r="F201" s="13"/>
      <c r="H201" s="14" t="str">
        <f>IF($A201="","",COUNTIF('Jobs'!$B$2:$B$201,B201))</f>
        <v/>
      </c>
      <c r="I201" s="15" t="str">
        <f>IF($A201="","",EDATE(A201,6))</f>
        <v/>
      </c>
    </row>
  </sheetData>
  <autoFilter ref="A1:I1"/>
  <conditionalFormatting sqref="H2:H201">
    <cfRule type="expression" dxfId="0" priority="1">
      <formula>AND(H2&lt;&gt;"",H2&gt;1)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Booked, Done, Paid, Rain delay" sqref="E2:E201">
      <formula1>"Booked,Done,Paid,Rain delay"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Unpaid, Paid" sqref="G2:G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36</v>
      </c>
      <c r="B1" s="16" t="s">
        <v>37</v>
      </c>
      <c r="C1" s="16" t="s">
        <v>38</v>
      </c>
    </row>
    <row r="2" spans="1:3" x14ac:dyDescent="0.25">
      <c r="A2" s="17" t="s">
        <v>39</v>
      </c>
      <c r="B2" s="18"/>
      <c r="C2" s="18"/>
    </row>
    <row r="3" spans="1:2" x14ac:dyDescent="0.25">
      <c r="A3" t="s">
        <v>40</v>
      </c>
      <c r="B3" s="19">
        <f>COUNTA('Jobs'!$A$2:$A$201)</f>
        <v>5</v>
      </c>
    </row>
    <row r="4" spans="1:3" x14ac:dyDescent="0.25">
      <c r="A4" s="17" t="s">
        <v>41</v>
      </c>
      <c r="B4" s="18"/>
      <c r="C4" s="18"/>
    </row>
    <row r="5" spans="1:2" x14ac:dyDescent="0.25">
      <c r="A5" t="s">
        <v>42</v>
      </c>
      <c r="B5" s="19">
        <f>COUNTIF('Jobs'!$E$2:$E$201,"Booked")</f>
        <v>1</v>
      </c>
    </row>
    <row r="6" spans="1:2" x14ac:dyDescent="0.25">
      <c r="A6" t="s">
        <v>43</v>
      </c>
      <c r="B6" s="19">
        <f>COUNTIF('Jobs'!$E$2:$E$201,"Done")</f>
        <v>1</v>
      </c>
    </row>
    <row r="7" spans="1:2" x14ac:dyDescent="0.25">
      <c r="A7" t="s">
        <v>44</v>
      </c>
      <c r="B7" s="19">
        <f>COUNTIF('Jobs'!$E$2:$E$201,"Paid")</f>
        <v>2</v>
      </c>
    </row>
    <row r="8" spans="1:2" x14ac:dyDescent="0.25">
      <c r="A8" t="s">
        <v>45</v>
      </c>
      <c r="B8" s="19">
        <f>COUNTIF('Jobs'!$E$2:$E$201,"Rain delay")</f>
        <v>1</v>
      </c>
    </row>
    <row r="9" spans="1:3" x14ac:dyDescent="0.25">
      <c r="A9" s="17" t="s">
        <v>46</v>
      </c>
      <c r="B9" s="18"/>
      <c r="C9" s="18"/>
    </row>
    <row r="10" spans="1:2" x14ac:dyDescent="0.25">
      <c r="A10" t="s">
        <v>47</v>
      </c>
      <c r="B10" s="20">
        <f>SUM('Jobs'!$F$2:$F$201)</f>
        <v>1526</v>
      </c>
    </row>
    <row r="11" spans="1:2" x14ac:dyDescent="0.25">
      <c r="A11" t="s">
        <v>48</v>
      </c>
      <c r="B11" s="20">
        <f>SUMIFS('Jobs'!$F$2:$F$201,'Jobs'!$G$2:$G$201,"Paid")</f>
        <v>518</v>
      </c>
    </row>
    <row r="12" spans="1:2" x14ac:dyDescent="0.25">
      <c r="A12" t="s">
        <v>49</v>
      </c>
      <c r="B12" s="20">
        <f>(SUM('Jobs'!$F$2:$F$201)-SUMIFS('Jobs'!$F$2:$F$201,'Jobs'!$G$2:$G$201,"Paid"))</f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