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<sst xmlns="http://schemas.openxmlformats.org/spreadsheetml/2006/main" count="55" uniqueCount="51">
  <si>
    <t>Gift Shop Supplier Order Sheet</t>
  </si>
  <si>
    <t>A free supplier order sheet for gift shops: track orders by vendor with quantity, cost, and received status in Google Sheets or Excel.</t>
  </si>
  <si>
    <t>Quick start</t>
  </si>
  <si>
    <t>Open the Orders tab and replace the sample rows with your own — one row per entry. Formulas fill in automatically for new rows.</t>
  </si>
  <si>
    <t>Log each line when you place an order and update Status as boxes arrive. Expected by turns red if an open order is late.</t>
  </si>
  <si>
    <t>The Open orders tab shows money already committed, so you can pace holiday buying against your open-to-buy.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</si>
  <si>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</si>
  <si>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</si>
  <si>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</si>
  <si>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</si>
  <si>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</si>
  <si>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</si>
  <si>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</si>
  <si>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</si>
  <si>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</si>
  <si>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</si>
  <si>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</si>
  <si>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</si>
  <si>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</si>
  <si>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</si>
  <si>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</si>
  <si>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</si>
  <si>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</si>
  <si>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Abbott Collection</t>
  </si>
  <si>
    <t>AB-27-HOLLY</t>
  </si>
  <si>
    <t>Holly mug, set of 2</t>
  </si>
  <si>
    <t>Received</t>
  </si>
  <si>
    <t>Creative Co-op</t>
  </si>
  <si>
    <t>CC-DF4471</t>
  </si>
  <si>
    <t>Linen tea towels</t>
  </si>
  <si>
    <t>Partially received</t>
  </si>
  <si>
    <t>Blue Q</t>
  </si>
  <si>
    <t>BQ-SOCK-MIX</t>
  </si>
  <si>
    <t>Novelty socks assortment</t>
  </si>
  <si>
    <t>Ordered</t>
  </si>
  <si>
    <t>AB-55-OWL</t>
  </si>
  <si>
    <t>Owl candle holder</t>
  </si>
  <si>
    <t>Backordered</t>
  </si>
  <si>
    <t>Paddywax</t>
  </si>
  <si>
    <t>PW-CYP-8</t>
  </si>
  <si>
    <t>Cypress and fir candle 8 oz</t>
  </si>
  <si>
    <t>Compendium</t>
  </si>
  <si>
    <t>CP-THNK-12</t>
  </si>
  <si>
    <t>Thinking of you cards</t>
  </si>
  <si>
    <t>Draft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</si>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</sst>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46288</v>
      </c>
      <c r="B2" t="s">
        <v>23</v>
      </c>
      <c r="C2" t="s">
        <v>24</v>
      </c>
      <c r="D2" t="s">
        <v>25</v>
      </c>
      <c r="E2" s="12">
        <v>24</v>
      </c>
      <c r="F2" s="13">
        <v>9.5</v>
      </c>
      <c r="G2" t="s">
        <v>26</v>
      </c>
      <c r="H2" s="11">
        <v>46302</v>
      </c>
      <c r="I2" s="14">
        <f>IF($A2="","",(E2*F2))</f>
        <v>228</v>
      </c>
    </row>
    <row r="3" spans="1:9" x14ac:dyDescent="0.25">
      <c r="A3" s="11">
        <v>46296</v>
      </c>
      <c r="B3" t="s">
        <v>27</v>
      </c>
      <c r="C3" t="s">
        <v>28</v>
      </c>
      <c r="D3" t="s">
        <v>29</v>
      </c>
      <c r="E3" s="12">
        <v>36</v>
      </c>
      <c r="F3" s="13">
        <v>4.25</v>
      </c>
      <c r="G3" t="s">
        <v>30</v>
      </c>
      <c r="H3" s="11">
        <v>46306</v>
      </c>
      <c r="I3" s="14">
        <f>IF($A3="","",(E3*F3))</f>
        <v>153</v>
      </c>
    </row>
    <row r="4" spans="1:9" x14ac:dyDescent="0.25">
      <c r="A4" s="11">
        <v>46298</v>
      </c>
      <c r="B4" t="s">
        <v>31</v>
      </c>
      <c r="C4" t="s">
        <v>32</v>
      </c>
      <c r="D4" t="s">
        <v>33</v>
      </c>
      <c r="E4" s="12">
        <v>48</v>
      </c>
      <c r="F4" s="13">
        <v>4.75</v>
      </c>
      <c r="G4" t="s">
        <v>34</v>
      </c>
      <c r="H4" s="11">
        <v>46311</v>
      </c>
      <c r="I4" s="14">
        <f>IF($A4="","",(E4*F4))</f>
        <v>228</v>
      </c>
    </row>
    <row r="5" spans="1:9" x14ac:dyDescent="0.25">
      <c r="A5" s="11">
        <v>46299</v>
      </c>
      <c r="B5" t="s">
        <v>23</v>
      </c>
      <c r="C5" t="s">
        <v>35</v>
      </c>
      <c r="D5" t="s">
        <v>36</v>
      </c>
      <c r="E5" s="12">
        <v>12</v>
      </c>
      <c r="F5" s="13">
        <v>14</v>
      </c>
      <c r="G5" t="s">
        <v>37</v>
      </c>
      <c r="H5" s="11">
        <v>46326</v>
      </c>
      <c r="I5" s="14">
        <f>IF($A5="","",(E5*F5))</f>
        <v>168</v>
      </c>
    </row>
    <row r="6" spans="1:9" x14ac:dyDescent="0.25">
      <c r="A6" s="11">
        <v>46305</v>
      </c>
      <c r="B6" t="s">
        <v>38</v>
      </c>
      <c r="C6" t="s">
        <v>39</v>
      </c>
      <c r="D6" t="s">
        <v>40</v>
      </c>
      <c r="E6" s="12">
        <v>24</v>
      </c>
      <c r="F6" s="13">
        <v>11</v>
      </c>
      <c r="G6" t="s">
        <v>34</v>
      </c>
      <c r="H6" s="11">
        <v>46317</v>
      </c>
      <c r="I6" s="14">
        <f>IF($A6="","",(E6*F6))</f>
        <v>264</v>
      </c>
    </row>
    <row r="7" spans="1:9" x14ac:dyDescent="0.25">
      <c r="A7" s="11">
        <v>46307</v>
      </c>
      <c r="B7" t="s">
        <v>41</v>
      </c>
      <c r="C7" t="s">
        <v>42</v>
      </c>
      <c r="D7" t="s">
        <v>43</v>
      </c>
      <c r="E7" s="12">
        <v>72</v>
      </c>
      <c r="F7" s="13">
        <v>1.6</v>
      </c>
      <c r="G7" t="s">
        <v>44</v>
      </c>
      <c r="H7" s="11">
        <v>46322</v>
      </c>
      <c r="I7" s="14">
        <f>IF($A7="","",(E7*F7))</f>
        <v>115.2</v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45</v>
      </c>
      <c r="C1" s="15" t="s">
        <v>46</v>
      </c>
    </row>
    <row r="2" spans="1:3" x14ac:dyDescent="0.25">
      <c r="A2" s="16" t="s">
        <v>47</v>
      </c>
      <c r="B2" s="17"/>
      <c r="C2" s="17"/>
    </row>
    <row r="3" spans="1:3" x14ac:dyDescent="0.25">
      <c r="A3" t="s">
        <v>48</v>
      </c>
      <c r="B3" s="18">
        <f>((SUMIFS('Orders'!$I$2:$I$201,'Orders'!$G$2:$G$201,"Ordered")+SUMIFS('Orders'!$I$2:$I$201,'Orders'!$G$2:$G$201,"Backordered"))+SUMIFS('Orders'!$I$2:$I$201,'Orders'!$G$2:$G$201,"Partially received"))</f>
        <v>813</v>
      </c>
      <c r="C3" s="19" t="s">
        <v>49</v>
      </c>
    </row>
    <row r="4" spans="1:2" x14ac:dyDescent="0.25">
      <c r="A4" t="s">
        <v>26</v>
      </c>
      <c r="B4" s="18">
        <f>SUMIFS('Orders'!$I$2:$I$201,'Orders'!$G$2:$G$201,"Received")</f>
        <v>228</v>
      </c>
    </row>
    <row r="5" spans="1:2" x14ac:dyDescent="0.25">
      <c r="A5" t="s">
        <v>50</v>
      </c>
      <c r="B5" s="20">
        <f>COUNTIF('Orders'!$G$2:$G$201,"Backordered")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