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<sst xmlns="http://schemas.openxmlformats.org/spreadsheetml/2006/main" count="53" uniqueCount="51">
  <si>
    <t>Gift Shop Inventory Tracker</t>
  </si>
  <si>
    <t>A free inventory tracker for gift shops: log SKUs by vendor and category with cost, retail, and reorder points in Google Sheets or Excel.</t>
  </si>
  <si>
    <t>Quick start</t>
  </si>
  <si>
    <t>Open the Inventory tab and replace the sample rows with your own — one row per entry. Formulas fill in automatically for new rows.</t>
  </si>
  <si>
    <t>Gift retail usually keystones (doubles cost) or more; Margin shows where you land.</t>
  </si>
  <si>
    <t>Stock status flags SKUs at or below Reorder at; reorder bestsellers before the holiday rush.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</si>
  <si>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</si>
  <si>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</si>
  <si>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</si>
  <si>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</si>
  <si>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</si>
  <si>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</si>
  <si>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</si>
  <si>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 / item</t>
  </si>
  <si>
    <t>Category</t>
  </si>
  <si>
    <t>Supplier</t>
  </si>
  <si>
    <t>On hand</t>
  </si>
  <si>
    <t>Reorder at</t>
  </si>
  <si>
    <t>Unit cost</t>
  </si>
  <si>
    <t>Retail price</t>
  </si>
  <si>
    <t>Vendor SKU</t>
  </si>
  <si>
    <t>Margin</t>
  </si>
  <si>
    <t>Stock value</t>
  </si>
  <si>
    <t>Stock status</t>
  </si>
  <si>
    <t>Holly mug, set of 2</t>
  </si>
  <si>
    <t>Kitchen</t>
  </si>
  <si>
    <t>Abbott Collection</t>
  </si>
  <si>
    <t>AB-27-HOLLY</t>
  </si>
  <si>
    <t>Cypress and fir candle 8 oz</t>
  </si>
  <si>
    <t>Candles</t>
  </si>
  <si>
    <t>Paddywax</t>
  </si>
  <si>
    <t>PW-CYP-8</t>
  </si>
  <si>
    <t>Thinking of you card</t>
  </si>
  <si>
    <t>Cards and paper</t>
  </si>
  <si>
    <t>Compendium</t>
  </si>
  <si>
    <t>CP-THNK-12</t>
  </si>
  <si>
    <t>Linen tea towel</t>
  </si>
  <si>
    <t>Creative Co-op</t>
  </si>
  <si>
    <t>CC-DF4471</t>
  </si>
  <si>
    <t>Beaded bracelet (local artist)</t>
  </si>
  <si>
    <t>Local made</t>
  </si>
  <si>
    <t>Consignment</t>
  </si>
  <si>
    <t>Owl candle holder</t>
  </si>
  <si>
    <t>Home decor</t>
  </si>
  <si>
    <t>AB-55-OWL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</si>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</sst>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14</v>
      </c>
      <c r="E2" s="11">
        <v>6</v>
      </c>
      <c r="F2" s="12">
        <v>9.5</v>
      </c>
      <c r="G2" s="12">
        <v>24</v>
      </c>
      <c r="H2" t="s">
        <v>27</v>
      </c>
      <c r="I2" s="13">
        <f>IF($A2="","",IFERROR(((G2-F2)/G2),0))</f>
        <v>0.6041666666666666</v>
      </c>
      <c r="J2" s="14">
        <f>IF($A2="","",(D2*F2))</f>
        <v>133</v>
      </c>
      <c r="K2" s="15" t="str">
        <f>IF($A2="","",IF((D2&lt;=E2),"Reorder","OK"))</f>
        <v>OK</v>
      </c>
    </row>
    <row r="3" spans="1:11" x14ac:dyDescent="0.25">
      <c r="A3" t="s">
        <v>28</v>
      </c>
      <c r="B3" t="s">
        <v>29</v>
      </c>
      <c r="C3" t="s">
        <v>30</v>
      </c>
      <c r="D3" s="11">
        <v>9</v>
      </c>
      <c r="E3" s="11">
        <v>8</v>
      </c>
      <c r="F3" s="12">
        <v>11</v>
      </c>
      <c r="G3" s="12">
        <v>26</v>
      </c>
      <c r="H3" t="s">
        <v>31</v>
      </c>
      <c r="I3" s="13">
        <f>IF($A3="","",IFERROR(((G3-F3)/G3),0))</f>
        <v>0.5769230769230769</v>
      </c>
      <c r="J3" s="14">
        <f>IF($A3="","",(D3*F3))</f>
        <v>99</v>
      </c>
      <c r="K3" s="15" t="str">
        <f>IF($A3="","",IF((D3&lt;=E3),"Reorder","OK"))</f>
        <v>OK</v>
      </c>
    </row>
    <row r="4" spans="1:11" x14ac:dyDescent="0.25">
      <c r="A4" t="s">
        <v>32</v>
      </c>
      <c r="B4" t="s">
        <v>33</v>
      </c>
      <c r="C4" t="s">
        <v>34</v>
      </c>
      <c r="D4" s="11">
        <v>40</v>
      </c>
      <c r="E4" s="11">
        <v>24</v>
      </c>
      <c r="F4" s="12">
        <v>1.6</v>
      </c>
      <c r="G4" s="12">
        <v>4.99</v>
      </c>
      <c r="H4" t="s">
        <v>35</v>
      </c>
      <c r="I4" s="13">
        <f>IF($A4="","",IFERROR(((G4-F4)/G4),0))</f>
        <v>0.6793587174348698</v>
      </c>
      <c r="J4" s="14">
        <f>IF($A4="","",(D4*F4))</f>
        <v>64</v>
      </c>
      <c r="K4" s="15" t="str">
        <f>IF($A4="","",IF((D4&lt;=E4),"Reorder","OK"))</f>
        <v>OK</v>
      </c>
    </row>
    <row r="5" spans="1:11" x14ac:dyDescent="0.25">
      <c r="A5" t="s">
        <v>36</v>
      </c>
      <c r="B5" t="s">
        <v>25</v>
      </c>
      <c r="C5" t="s">
        <v>37</v>
      </c>
      <c r="D5" s="11">
        <v>22</v>
      </c>
      <c r="E5" s="11">
        <v>12</v>
      </c>
      <c r="F5" s="12">
        <v>4.25</v>
      </c>
      <c r="G5" s="12">
        <v>12</v>
      </c>
      <c r="H5" t="s">
        <v>38</v>
      </c>
      <c r="I5" s="13">
        <f>IF($A5="","",IFERROR(((G5-F5)/G5),0))</f>
        <v>0.6458333333333334</v>
      </c>
      <c r="J5" s="14">
        <f>IF($A5="","",(D5*F5))</f>
        <v>93.5</v>
      </c>
      <c r="K5" s="15" t="str">
        <f>IF($A5="","",IF((D5&lt;=E5),"Reorder","OK"))</f>
        <v>OK</v>
      </c>
    </row>
    <row r="6" spans="1:11" x14ac:dyDescent="0.25">
      <c r="A6" t="s">
        <v>39</v>
      </c>
      <c r="B6" t="s">
        <v>40</v>
      </c>
      <c r="C6" t="s">
        <v>41</v>
      </c>
      <c r="D6" s="11">
        <v>6</v>
      </c>
      <c r="E6" s="11">
        <v>4</v>
      </c>
      <c r="F6" s="12">
        <v>9</v>
      </c>
      <c r="G6" s="12">
        <v>22</v>
      </c>
      <c r="I6" s="13">
        <f>IF($A6="","",IFERROR(((G6-F6)/G6),0))</f>
        <v>0.5909090909090909</v>
      </c>
      <c r="J6" s="14">
        <f>IF($A6="","",(D6*F6))</f>
        <v>54</v>
      </c>
      <c r="K6" s="15" t="str">
        <f>IF($A6="","",IF((D6&lt;=E6),"Reorder","OK"))</f>
        <v>OK</v>
      </c>
    </row>
    <row r="7" spans="1:11" x14ac:dyDescent="0.25">
      <c r="A7" t="s">
        <v>42</v>
      </c>
      <c r="B7" t="s">
        <v>43</v>
      </c>
      <c r="C7" t="s">
        <v>26</v>
      </c>
      <c r="D7" s="11">
        <v>2</v>
      </c>
      <c r="E7" s="11">
        <v>3</v>
      </c>
      <c r="F7" s="12">
        <v>14</v>
      </c>
      <c r="G7" s="12">
        <v>34</v>
      </c>
      <c r="H7" t="s">
        <v>44</v>
      </c>
      <c r="I7" s="13">
        <f>IF($A7="","",IFERROR(((G7-F7)/G7),0))</f>
        <v>0.5882352941176471</v>
      </c>
      <c r="J7" s="14">
        <f>IF($A7="","",(D7*F7))</f>
        <v>28</v>
      </c>
      <c r="K7" s="15" t="str">
        <f>IF($A7="","",IF((D7&lt;=E7),"Reorder","OK"))</f>
        <v>Reorder</v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5">
    <dataValidation type="list" allowBlank="1" showErrorMessage="1" errorTitle="Pick from the list" error="Choose one of: Home decor, Candles, Cards and paper, Jewelry, Kitchen, Local made" sqref="B2:B201">
      <formula1>"Home decor,Candles,Cards and paper,Jewelry,Kitchen,Local made"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45</v>
      </c>
      <c r="B1" s="16" t="s">
        <v>46</v>
      </c>
      <c r="C1" s="16" t="s">
        <v>47</v>
      </c>
    </row>
    <row r="2" spans="1:3" x14ac:dyDescent="0.25">
      <c r="A2" s="17" t="s">
        <v>48</v>
      </c>
      <c r="B2" s="18"/>
      <c r="C2" s="18"/>
    </row>
    <row r="3" spans="1:2" x14ac:dyDescent="0.25">
      <c r="A3" t="s">
        <v>49</v>
      </c>
      <c r="B3" s="19">
        <f>SUM('Inventory'!$J$2:$J$201)</f>
        <v>471.5</v>
      </c>
    </row>
    <row r="4" spans="1:2" x14ac:dyDescent="0.25">
      <c r="A4" t="s">
        <v>50</v>
      </c>
      <c r="B4" s="20">
        <f>COUNTIF('Inventory'!$K$2:$K$201,"Reorder")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