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rvice call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<sst xmlns="http://schemas.openxmlformats.org/spreadsheetml/2006/main" count="67" uniqueCount="65">
  <si>
    <t>Garage Door Service Log</t>
  </si>
  <si>
    <t>A free service log for garage door installers: track repair calls, parts, labor, and warranty status in Google Sheets or Excel.</t>
  </si>
  <si>
    <t>Quick start</t>
  </si>
  <si>
    <t>Open the Service calls tab and replace the sample rows with your own — one row per entry. Formulas fill in automatically for new rows.</t>
  </si>
  <si>
    <t>Warranty and goodwill rows show the cost of callbacks; frequent callbacks point to install training or parts problems.</t>
  </si>
  <si>
    <t>Note spring sizes and opener models for future service.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</si>
  <si>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</si>
  <si>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</si>
  <si>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</si>
  <si>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</si>
  <si>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</si>
  <si>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</si>
  <si>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</si>
  <si>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</si>
  <si>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Ticket #</t>
  </si>
  <si>
    <t>Customer</t>
  </si>
  <si>
    <t>Door / opener</t>
  </si>
  <si>
    <t>Issue</t>
  </si>
  <si>
    <t>Work done</t>
  </si>
  <si>
    <t>Parts used</t>
  </si>
  <si>
    <t>Parts cost</t>
  </si>
  <si>
    <t>Labor hours</t>
  </si>
  <si>
    <t>Warranty</t>
  </si>
  <si>
    <t>Status</t>
  </si>
  <si>
    <t>Follow-up by</t>
  </si>
  <si>
    <t>Charge</t>
  </si>
  <si>
    <t>Warranty cost to us</t>
  </si>
  <si>
    <t>G-501</t>
  </si>
  <si>
    <t>T. Price</t>
  </si>
  <si>
    <t>LiftMaster 8500W (installed last year)</t>
  </si>
  <si>
    <t>Opener reverses</t>
  </si>
  <si>
    <t>Realigned photo eyes</t>
  </si>
  <si>
    <t>In warranty</t>
  </si>
  <si>
    <t>Closed</t>
  </si>
  <si>
    <t>G-512</t>
  </si>
  <si>
    <t>M. Diaz</t>
  </si>
  <si>
    <t>Clopay double door</t>
  </si>
  <si>
    <t>Noisy rollers</t>
  </si>
  <si>
    <t>Replaced 10 nylon rollers, lubed</t>
  </si>
  <si>
    <t>Rollers x 10</t>
  </si>
  <si>
    <t>Out of warranty</t>
  </si>
  <si>
    <t>G-518</t>
  </si>
  <si>
    <t>Harbor Logistics</t>
  </si>
  <si>
    <t>Commercial roll-up #3</t>
  </si>
  <si>
    <t>Motor overheating</t>
  </si>
  <si>
    <t>Ordered replacement operator</t>
  </si>
  <si>
    <t>Commercial operator</t>
  </si>
  <si>
    <t>Parts ordered</t>
  </si>
  <si>
    <t>G-521</t>
  </si>
  <si>
    <t>R. Allen</t>
  </si>
  <si>
    <t>Torsion springs (replaced 6 days ago)</t>
  </si>
  <si>
    <t>Door heavy</t>
  </si>
  <si>
    <t>Adjusted spring tension</t>
  </si>
  <si>
    <t>Goodwill</t>
  </si>
  <si>
    <t>Follow-up needed</t>
  </si>
  <si>
    <t>Item</t>
  </si>
  <si>
    <t>Value</t>
  </si>
  <si>
    <t>Notes</t>
  </si>
  <si>
    <t>Rates</t>
  </si>
  <si>
    <t>Labor rate</t>
  </si>
  <si>
    <t>Parts markup</t>
  </si>
  <si>
    <t>Totals</t>
  </si>
  <si>
    <t>Billed</t>
  </si>
  <si>
    <t>Warranty and goodwill cost</t>
  </si>
  <si>
    <t>Open calls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</si>
</sst>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6" fontId="0" fillId="2" borderId="1" xfId="0" applyNumberFormat="1" applyFill="1" applyBorder="1"/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7" width="24" customWidth="1"/>
    <col min="8" max="9" width="14" customWidth="1"/>
    <col min="10" max="11" width="16" customWidth="1"/>
    <col min="12" max="12" width="15" customWidth="1"/>
    <col min="13" max="13" width="14" customWidth="1"/>
    <col min="14" max="14" width="22" customWidth="1"/>
  </cols>
  <sheetData>
    <row r="1" ht="22" customHeight="1" spans="1:14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  <c r="N1" s="10" t="s">
        <v>26</v>
      </c>
    </row>
    <row r="2" spans="1:14" x14ac:dyDescent="0.25">
      <c r="A2" s="11">
        <v>46288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H2" s="12">
        <v>0</v>
      </c>
      <c r="I2" s="13">
        <v>0.5</v>
      </c>
      <c r="J2" t="s">
        <v>32</v>
      </c>
      <c r="K2" t="s">
        <v>33</v>
      </c>
      <c r="L2" s="11">
        <v>46290</v>
      </c>
      <c r="M2" s="14">
        <f>IF($A2="","",IF((J2="Out of warranty"),ROUND(((H2*(1+'Totals'!$B$4))+(I2*'Totals'!$B$3)),2),0))</f>
        <v>0</v>
      </c>
      <c r="N2" s="14">
        <f>IF($A2="","",IF((J2="Out of warranty"),0,(H2+(I2*'Totals'!$B$3))))</f>
        <v>47.5</v>
      </c>
    </row>
    <row r="3" spans="1:14" x14ac:dyDescent="0.25">
      <c r="A3" s="11">
        <v>46299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s="12">
        <v>32</v>
      </c>
      <c r="I3" s="13">
        <v>1</v>
      </c>
      <c r="J3" t="s">
        <v>40</v>
      </c>
      <c r="K3" t="s">
        <v>33</v>
      </c>
      <c r="L3" s="11">
        <v>46299</v>
      </c>
      <c r="M3" s="14">
        <f>IF($A3="","",IF((J3="Out of warranty"),ROUND(((H3*(1+'Totals'!$B$4))+(I3*'Totals'!$B$3)),2),0))</f>
        <v>139.8</v>
      </c>
      <c r="N3" s="14">
        <f>IF($A3="","",IF((J3="Out of warranty"),0,(H3+(I3*'Totals'!$B$3))))</f>
        <v>0</v>
      </c>
    </row>
    <row r="4" spans="1:14" x14ac:dyDescent="0.25">
      <c r="A4" s="11">
        <v>46304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s="12">
        <v>1150</v>
      </c>
      <c r="I4" s="13">
        <v>1.5</v>
      </c>
      <c r="J4" t="s">
        <v>40</v>
      </c>
      <c r="K4" t="s">
        <v>47</v>
      </c>
      <c r="L4" s="11">
        <v>46311</v>
      </c>
      <c r="M4" s="14">
        <f>IF($A4="","",IF((J4="Out of warranty"),ROUND(((H4*(1+'Totals'!$B$4))+(I4*'Totals'!$B$3)),2),0))</f>
        <v>1752.5</v>
      </c>
      <c r="N4" s="14">
        <f>IF($A4="","",IF((J4="Out of warranty"),0,(H4+(I4*'Totals'!$B$3))))</f>
        <v>0</v>
      </c>
    </row>
    <row r="5" spans="1:14" x14ac:dyDescent="0.25">
      <c r="A5" s="11">
        <v>46307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H5" s="12">
        <v>0</v>
      </c>
      <c r="I5" s="13">
        <v>0.5</v>
      </c>
      <c r="J5" t="s">
        <v>53</v>
      </c>
      <c r="K5" t="s">
        <v>54</v>
      </c>
      <c r="L5" s="11">
        <v>46307</v>
      </c>
      <c r="M5" s="14">
        <f>IF($A5="","",IF((J5="Out of warranty"),ROUND(((H5*(1+'Totals'!$B$4))+(I5*'Totals'!$B$3)),2),0))</f>
        <v>0</v>
      </c>
      <c r="N5" s="14">
        <f>IF($A5="","",IF((J5="Out of warranty"),0,(H5+(I5*'Totals'!$B$3))))</f>
        <v>47.5</v>
      </c>
    </row>
    <row r="6" spans="1:14" x14ac:dyDescent="0.25">
      <c r="A6" s="11"/>
      <c r="H6" s="12"/>
      <c r="I6" s="13"/>
      <c r="L6" s="11"/>
      <c r="M6" s="14" t="str">
        <f>IF($A6="","",IF((J6="Out of warranty"),ROUND(((H6*(1+'Totals'!$B$4))+(I6*'Totals'!$B$3)),2),0))</f>
        <v/>
      </c>
      <c r="N6" s="14" t="str">
        <f>IF($A6="","",IF((J6="Out of warranty"),0,(H6+(I6*'Totals'!$B$3))))</f>
        <v/>
      </c>
    </row>
    <row r="7" spans="1:14" x14ac:dyDescent="0.25">
      <c r="A7" s="11"/>
      <c r="H7" s="12"/>
      <c r="I7" s="13"/>
      <c r="L7" s="11"/>
      <c r="M7" s="14" t="str">
        <f>IF($A7="","",IF((J7="Out of warranty"),ROUND(((H7*(1+'Totals'!$B$4))+(I7*'Totals'!$B$3)),2),0))</f>
        <v/>
      </c>
      <c r="N7" s="14" t="str">
        <f>IF($A7="","",IF((J7="Out of warranty"),0,(H7+(I7*'Totals'!$B$3))))</f>
        <v/>
      </c>
    </row>
    <row r="8" spans="1:14" x14ac:dyDescent="0.25">
      <c r="A8" s="11"/>
      <c r="H8" s="12"/>
      <c r="I8" s="13"/>
      <c r="L8" s="11"/>
      <c r="M8" s="14" t="str">
        <f>IF($A8="","",IF((J8="Out of warranty"),ROUND(((H8*(1+'Totals'!$B$4))+(I8*'Totals'!$B$3)),2),0))</f>
        <v/>
      </c>
      <c r="N8" s="14" t="str">
        <f>IF($A8="","",IF((J8="Out of warranty"),0,(H8+(I8*'Totals'!$B$3))))</f>
        <v/>
      </c>
    </row>
    <row r="9" spans="1:14" x14ac:dyDescent="0.25">
      <c r="A9" s="11"/>
      <c r="H9" s="12"/>
      <c r="I9" s="13"/>
      <c r="L9" s="11"/>
      <c r="M9" s="14" t="str">
        <f>IF($A9="","",IF((J9="Out of warranty"),ROUND(((H9*(1+'Totals'!$B$4))+(I9*'Totals'!$B$3)),2),0))</f>
        <v/>
      </c>
      <c r="N9" s="14" t="str">
        <f>IF($A9="","",IF((J9="Out of warranty"),0,(H9+(I9*'Totals'!$B$3))))</f>
        <v/>
      </c>
    </row>
    <row r="10" spans="1:14" x14ac:dyDescent="0.25">
      <c r="A10" s="11"/>
      <c r="H10" s="12"/>
      <c r="I10" s="13"/>
      <c r="L10" s="11"/>
      <c r="M10" s="14" t="str">
        <f>IF($A10="","",IF((J10="Out of warranty"),ROUND(((H10*(1+'Totals'!$B$4))+(I10*'Totals'!$B$3)),2),0))</f>
        <v/>
      </c>
      <c r="N10" s="14" t="str">
        <f>IF($A10="","",IF((J10="Out of warranty"),0,(H10+(I10*'Totals'!$B$3))))</f>
        <v/>
      </c>
    </row>
    <row r="11" spans="1:14" x14ac:dyDescent="0.25">
      <c r="A11" s="11"/>
      <c r="H11" s="12"/>
      <c r="I11" s="13"/>
      <c r="L11" s="11"/>
      <c r="M11" s="14" t="str">
        <f>IF($A11="","",IF((J11="Out of warranty"),ROUND(((H11*(1+'Totals'!$B$4))+(I11*'Totals'!$B$3)),2),0))</f>
        <v/>
      </c>
      <c r="N11" s="14" t="str">
        <f>IF($A11="","",IF((J11="Out of warranty"),0,(H11+(I11*'Totals'!$B$3))))</f>
        <v/>
      </c>
    </row>
    <row r="12" spans="1:14" x14ac:dyDescent="0.25">
      <c r="A12" s="11"/>
      <c r="H12" s="12"/>
      <c r="I12" s="13"/>
      <c r="L12" s="11"/>
      <c r="M12" s="14" t="str">
        <f>IF($A12="","",IF((J12="Out of warranty"),ROUND(((H12*(1+'Totals'!$B$4))+(I12*'Totals'!$B$3)),2),0))</f>
        <v/>
      </c>
      <c r="N12" s="14" t="str">
        <f>IF($A12="","",IF((J12="Out of warranty"),0,(H12+(I12*'Totals'!$B$3))))</f>
        <v/>
      </c>
    </row>
    <row r="13" spans="1:14" x14ac:dyDescent="0.25">
      <c r="A13" s="11"/>
      <c r="H13" s="12"/>
      <c r="I13" s="13"/>
      <c r="L13" s="11"/>
      <c r="M13" s="14" t="str">
        <f>IF($A13="","",IF((J13="Out of warranty"),ROUND(((H13*(1+'Totals'!$B$4))+(I13*'Totals'!$B$3)),2),0))</f>
        <v/>
      </c>
      <c r="N13" s="14" t="str">
        <f>IF($A13="","",IF((J13="Out of warranty"),0,(H13+(I13*'Totals'!$B$3))))</f>
        <v/>
      </c>
    </row>
    <row r="14" spans="1:14" x14ac:dyDescent="0.25">
      <c r="A14" s="11"/>
      <c r="H14" s="12"/>
      <c r="I14" s="13"/>
      <c r="L14" s="11"/>
      <c r="M14" s="14" t="str">
        <f>IF($A14="","",IF((J14="Out of warranty"),ROUND(((H14*(1+'Totals'!$B$4))+(I14*'Totals'!$B$3)),2),0))</f>
        <v/>
      </c>
      <c r="N14" s="14" t="str">
        <f>IF($A14="","",IF((J14="Out of warranty"),0,(H14+(I14*'Totals'!$B$3))))</f>
        <v/>
      </c>
    </row>
    <row r="15" spans="1:14" x14ac:dyDescent="0.25">
      <c r="A15" s="11"/>
      <c r="H15" s="12"/>
      <c r="I15" s="13"/>
      <c r="L15" s="11"/>
      <c r="M15" s="14" t="str">
        <f>IF($A15="","",IF((J15="Out of warranty"),ROUND(((H15*(1+'Totals'!$B$4))+(I15*'Totals'!$B$3)),2),0))</f>
        <v/>
      </c>
      <c r="N15" s="14" t="str">
        <f>IF($A15="","",IF((J15="Out of warranty"),0,(H15+(I15*'Totals'!$B$3))))</f>
        <v/>
      </c>
    </row>
    <row r="16" spans="1:14" x14ac:dyDescent="0.25">
      <c r="A16" s="11"/>
      <c r="H16" s="12"/>
      <c r="I16" s="13"/>
      <c r="L16" s="11"/>
      <c r="M16" s="14" t="str">
        <f>IF($A16="","",IF((J16="Out of warranty"),ROUND(((H16*(1+'Totals'!$B$4))+(I16*'Totals'!$B$3)),2),0))</f>
        <v/>
      </c>
      <c r="N16" s="14" t="str">
        <f>IF($A16="","",IF((J16="Out of warranty"),0,(H16+(I16*'Totals'!$B$3))))</f>
        <v/>
      </c>
    </row>
    <row r="17" spans="1:14" x14ac:dyDescent="0.25">
      <c r="A17" s="11"/>
      <c r="H17" s="12"/>
      <c r="I17" s="13"/>
      <c r="L17" s="11"/>
      <c r="M17" s="14" t="str">
        <f>IF($A17="","",IF((J17="Out of warranty"),ROUND(((H17*(1+'Totals'!$B$4))+(I17*'Totals'!$B$3)),2),0))</f>
        <v/>
      </c>
      <c r="N17" s="14" t="str">
        <f>IF($A17="","",IF((J17="Out of warranty"),0,(H17+(I17*'Totals'!$B$3))))</f>
        <v/>
      </c>
    </row>
    <row r="18" spans="1:14" x14ac:dyDescent="0.25">
      <c r="A18" s="11"/>
      <c r="H18" s="12"/>
      <c r="I18" s="13"/>
      <c r="L18" s="11"/>
      <c r="M18" s="14" t="str">
        <f>IF($A18="","",IF((J18="Out of warranty"),ROUND(((H18*(1+'Totals'!$B$4))+(I18*'Totals'!$B$3)),2),0))</f>
        <v/>
      </c>
      <c r="N18" s="14" t="str">
        <f>IF($A18="","",IF((J18="Out of warranty"),0,(H18+(I18*'Totals'!$B$3))))</f>
        <v/>
      </c>
    </row>
    <row r="19" spans="1:14" x14ac:dyDescent="0.25">
      <c r="A19" s="11"/>
      <c r="H19" s="12"/>
      <c r="I19" s="13"/>
      <c r="L19" s="11"/>
      <c r="M19" s="14" t="str">
        <f>IF($A19="","",IF((J19="Out of warranty"),ROUND(((H19*(1+'Totals'!$B$4))+(I19*'Totals'!$B$3)),2),0))</f>
        <v/>
      </c>
      <c r="N19" s="14" t="str">
        <f>IF($A19="","",IF((J19="Out of warranty"),0,(H19+(I19*'Totals'!$B$3))))</f>
        <v/>
      </c>
    </row>
    <row r="20" spans="1:14" x14ac:dyDescent="0.25">
      <c r="A20" s="11"/>
      <c r="H20" s="12"/>
      <c r="I20" s="13"/>
      <c r="L20" s="11"/>
      <c r="M20" s="14" t="str">
        <f>IF($A20="","",IF((J20="Out of warranty"),ROUND(((H20*(1+'Totals'!$B$4))+(I20*'Totals'!$B$3)),2),0))</f>
        <v/>
      </c>
      <c r="N20" s="14" t="str">
        <f>IF($A20="","",IF((J20="Out of warranty"),0,(H20+(I20*'Totals'!$B$3))))</f>
        <v/>
      </c>
    </row>
    <row r="21" spans="1:14" x14ac:dyDescent="0.25">
      <c r="A21" s="11"/>
      <c r="H21" s="12"/>
      <c r="I21" s="13"/>
      <c r="L21" s="11"/>
      <c r="M21" s="14" t="str">
        <f>IF($A21="","",IF((J21="Out of warranty"),ROUND(((H21*(1+'Totals'!$B$4))+(I21*'Totals'!$B$3)),2),0))</f>
        <v/>
      </c>
      <c r="N21" s="14" t="str">
        <f>IF($A21="","",IF((J21="Out of warranty"),0,(H21+(I21*'Totals'!$B$3))))</f>
        <v/>
      </c>
    </row>
    <row r="22" spans="1:14" x14ac:dyDescent="0.25">
      <c r="A22" s="11"/>
      <c r="H22" s="12"/>
      <c r="I22" s="13"/>
      <c r="L22" s="11"/>
      <c r="M22" s="14" t="str">
        <f>IF($A22="","",IF((J22="Out of warranty"),ROUND(((H22*(1+'Totals'!$B$4))+(I22*'Totals'!$B$3)),2),0))</f>
        <v/>
      </c>
      <c r="N22" s="14" t="str">
        <f>IF($A22="","",IF((J22="Out of warranty"),0,(H22+(I22*'Totals'!$B$3))))</f>
        <v/>
      </c>
    </row>
    <row r="23" spans="1:14" x14ac:dyDescent="0.25">
      <c r="A23" s="11"/>
      <c r="H23" s="12"/>
      <c r="I23" s="13"/>
      <c r="L23" s="11"/>
      <c r="M23" s="14" t="str">
        <f>IF($A23="","",IF((J23="Out of warranty"),ROUND(((H23*(1+'Totals'!$B$4))+(I23*'Totals'!$B$3)),2),0))</f>
        <v/>
      </c>
      <c r="N23" s="14" t="str">
        <f>IF($A23="","",IF((J23="Out of warranty"),0,(H23+(I23*'Totals'!$B$3))))</f>
        <v/>
      </c>
    </row>
    <row r="24" spans="1:14" x14ac:dyDescent="0.25">
      <c r="A24" s="11"/>
      <c r="H24" s="12"/>
      <c r="I24" s="13"/>
      <c r="L24" s="11"/>
      <c r="M24" s="14" t="str">
        <f>IF($A24="","",IF((J24="Out of warranty"),ROUND(((H24*(1+'Totals'!$B$4))+(I24*'Totals'!$B$3)),2),0))</f>
        <v/>
      </c>
      <c r="N24" s="14" t="str">
        <f>IF($A24="","",IF((J24="Out of warranty"),0,(H24+(I24*'Totals'!$B$3))))</f>
        <v/>
      </c>
    </row>
    <row r="25" spans="1:14" x14ac:dyDescent="0.25">
      <c r="A25" s="11"/>
      <c r="H25" s="12"/>
      <c r="I25" s="13"/>
      <c r="L25" s="11"/>
      <c r="M25" s="14" t="str">
        <f>IF($A25="","",IF((J25="Out of warranty"),ROUND(((H25*(1+'Totals'!$B$4))+(I25*'Totals'!$B$3)),2),0))</f>
        <v/>
      </c>
      <c r="N25" s="14" t="str">
        <f>IF($A25="","",IF((J25="Out of warranty"),0,(H25+(I25*'Totals'!$B$3))))</f>
        <v/>
      </c>
    </row>
    <row r="26" spans="1:14" x14ac:dyDescent="0.25">
      <c r="A26" s="11"/>
      <c r="H26" s="12"/>
      <c r="I26" s="13"/>
      <c r="L26" s="11"/>
      <c r="M26" s="14" t="str">
        <f>IF($A26="","",IF((J26="Out of warranty"),ROUND(((H26*(1+'Totals'!$B$4))+(I26*'Totals'!$B$3)),2),0))</f>
        <v/>
      </c>
      <c r="N26" s="14" t="str">
        <f>IF($A26="","",IF((J26="Out of warranty"),0,(H26+(I26*'Totals'!$B$3))))</f>
        <v/>
      </c>
    </row>
    <row r="27" spans="1:14" x14ac:dyDescent="0.25">
      <c r="A27" s="11"/>
      <c r="H27" s="12"/>
      <c r="I27" s="13"/>
      <c r="L27" s="11"/>
      <c r="M27" s="14" t="str">
        <f>IF($A27="","",IF((J27="Out of warranty"),ROUND(((H27*(1+'Totals'!$B$4))+(I27*'Totals'!$B$3)),2),0))</f>
        <v/>
      </c>
      <c r="N27" s="14" t="str">
        <f>IF($A27="","",IF((J27="Out of warranty"),0,(H27+(I27*'Totals'!$B$3))))</f>
        <v/>
      </c>
    </row>
    <row r="28" spans="1:14" x14ac:dyDescent="0.25">
      <c r="A28" s="11"/>
      <c r="H28" s="12"/>
      <c r="I28" s="13"/>
      <c r="L28" s="11"/>
      <c r="M28" s="14" t="str">
        <f>IF($A28="","",IF((J28="Out of warranty"),ROUND(((H28*(1+'Totals'!$B$4))+(I28*'Totals'!$B$3)),2),0))</f>
        <v/>
      </c>
      <c r="N28" s="14" t="str">
        <f>IF($A28="","",IF((J28="Out of warranty"),0,(H28+(I28*'Totals'!$B$3))))</f>
        <v/>
      </c>
    </row>
    <row r="29" spans="1:14" x14ac:dyDescent="0.25">
      <c r="A29" s="11"/>
      <c r="H29" s="12"/>
      <c r="I29" s="13"/>
      <c r="L29" s="11"/>
      <c r="M29" s="14" t="str">
        <f>IF($A29="","",IF((J29="Out of warranty"),ROUND(((H29*(1+'Totals'!$B$4))+(I29*'Totals'!$B$3)),2),0))</f>
        <v/>
      </c>
      <c r="N29" s="14" t="str">
        <f>IF($A29="","",IF((J29="Out of warranty"),0,(H29+(I29*'Totals'!$B$3))))</f>
        <v/>
      </c>
    </row>
    <row r="30" spans="1:14" x14ac:dyDescent="0.25">
      <c r="A30" s="11"/>
      <c r="H30" s="12"/>
      <c r="I30" s="13"/>
      <c r="L30" s="11"/>
      <c r="M30" s="14" t="str">
        <f>IF($A30="","",IF((J30="Out of warranty"),ROUND(((H30*(1+'Totals'!$B$4))+(I30*'Totals'!$B$3)),2),0))</f>
        <v/>
      </c>
      <c r="N30" s="14" t="str">
        <f>IF($A30="","",IF((J30="Out of warranty"),0,(H30+(I30*'Totals'!$B$3))))</f>
        <v/>
      </c>
    </row>
    <row r="31" spans="1:14" x14ac:dyDescent="0.25">
      <c r="A31" s="11"/>
      <c r="H31" s="12"/>
      <c r="I31" s="13"/>
      <c r="L31" s="11"/>
      <c r="M31" s="14" t="str">
        <f>IF($A31="","",IF((J31="Out of warranty"),ROUND(((H31*(1+'Totals'!$B$4))+(I31*'Totals'!$B$3)),2),0))</f>
        <v/>
      </c>
      <c r="N31" s="14" t="str">
        <f>IF($A31="","",IF((J31="Out of warranty"),0,(H31+(I31*'Totals'!$B$3))))</f>
        <v/>
      </c>
    </row>
    <row r="32" spans="1:14" x14ac:dyDescent="0.25">
      <c r="A32" s="11"/>
      <c r="H32" s="12"/>
      <c r="I32" s="13"/>
      <c r="L32" s="11"/>
      <c r="M32" s="14" t="str">
        <f>IF($A32="","",IF((J32="Out of warranty"),ROUND(((H32*(1+'Totals'!$B$4))+(I32*'Totals'!$B$3)),2),0))</f>
        <v/>
      </c>
      <c r="N32" s="14" t="str">
        <f>IF($A32="","",IF((J32="Out of warranty"),0,(H32+(I32*'Totals'!$B$3))))</f>
        <v/>
      </c>
    </row>
    <row r="33" spans="1:14" x14ac:dyDescent="0.25">
      <c r="A33" s="11"/>
      <c r="H33" s="12"/>
      <c r="I33" s="13"/>
      <c r="L33" s="11"/>
      <c r="M33" s="14" t="str">
        <f>IF($A33="","",IF((J33="Out of warranty"),ROUND(((H33*(1+'Totals'!$B$4))+(I33*'Totals'!$B$3)),2),0))</f>
        <v/>
      </c>
      <c r="N33" s="14" t="str">
        <f>IF($A33="","",IF((J33="Out of warranty"),0,(H33+(I33*'Totals'!$B$3))))</f>
        <v/>
      </c>
    </row>
    <row r="34" spans="1:14" x14ac:dyDescent="0.25">
      <c r="A34" s="11"/>
      <c r="H34" s="12"/>
      <c r="I34" s="13"/>
      <c r="L34" s="11"/>
      <c r="M34" s="14" t="str">
        <f>IF($A34="","",IF((J34="Out of warranty"),ROUND(((H34*(1+'Totals'!$B$4))+(I34*'Totals'!$B$3)),2),0))</f>
        <v/>
      </c>
      <c r="N34" s="14" t="str">
        <f>IF($A34="","",IF((J34="Out of warranty"),0,(H34+(I34*'Totals'!$B$3))))</f>
        <v/>
      </c>
    </row>
    <row r="35" spans="1:14" x14ac:dyDescent="0.25">
      <c r="A35" s="11"/>
      <c r="H35" s="12"/>
      <c r="I35" s="13"/>
      <c r="L35" s="11"/>
      <c r="M35" s="14" t="str">
        <f>IF($A35="","",IF((J35="Out of warranty"),ROUND(((H35*(1+'Totals'!$B$4))+(I35*'Totals'!$B$3)),2),0))</f>
        <v/>
      </c>
      <c r="N35" s="14" t="str">
        <f>IF($A35="","",IF((J35="Out of warranty"),0,(H35+(I35*'Totals'!$B$3))))</f>
        <v/>
      </c>
    </row>
    <row r="36" spans="1:14" x14ac:dyDescent="0.25">
      <c r="A36" s="11"/>
      <c r="H36" s="12"/>
      <c r="I36" s="13"/>
      <c r="L36" s="11"/>
      <c r="M36" s="14" t="str">
        <f>IF($A36="","",IF((J36="Out of warranty"),ROUND(((H36*(1+'Totals'!$B$4))+(I36*'Totals'!$B$3)),2),0))</f>
        <v/>
      </c>
      <c r="N36" s="14" t="str">
        <f>IF($A36="","",IF((J36="Out of warranty"),0,(H36+(I36*'Totals'!$B$3))))</f>
        <v/>
      </c>
    </row>
    <row r="37" spans="1:14" x14ac:dyDescent="0.25">
      <c r="A37" s="11"/>
      <c r="H37" s="12"/>
      <c r="I37" s="13"/>
      <c r="L37" s="11"/>
      <c r="M37" s="14" t="str">
        <f>IF($A37="","",IF((J37="Out of warranty"),ROUND(((H37*(1+'Totals'!$B$4))+(I37*'Totals'!$B$3)),2),0))</f>
        <v/>
      </c>
      <c r="N37" s="14" t="str">
        <f>IF($A37="","",IF((J37="Out of warranty"),0,(H37+(I37*'Totals'!$B$3))))</f>
        <v/>
      </c>
    </row>
    <row r="38" spans="1:14" x14ac:dyDescent="0.25">
      <c r="A38" s="11"/>
      <c r="H38" s="12"/>
      <c r="I38" s="13"/>
      <c r="L38" s="11"/>
      <c r="M38" s="14" t="str">
        <f>IF($A38="","",IF((J38="Out of warranty"),ROUND(((H38*(1+'Totals'!$B$4))+(I38*'Totals'!$B$3)),2),0))</f>
        <v/>
      </c>
      <c r="N38" s="14" t="str">
        <f>IF($A38="","",IF((J38="Out of warranty"),0,(H38+(I38*'Totals'!$B$3))))</f>
        <v/>
      </c>
    </row>
    <row r="39" spans="1:14" x14ac:dyDescent="0.25">
      <c r="A39" s="11"/>
      <c r="H39" s="12"/>
      <c r="I39" s="13"/>
      <c r="L39" s="11"/>
      <c r="M39" s="14" t="str">
        <f>IF($A39="","",IF((J39="Out of warranty"),ROUND(((H39*(1+'Totals'!$B$4))+(I39*'Totals'!$B$3)),2),0))</f>
        <v/>
      </c>
      <c r="N39" s="14" t="str">
        <f>IF($A39="","",IF((J39="Out of warranty"),0,(H39+(I39*'Totals'!$B$3))))</f>
        <v/>
      </c>
    </row>
    <row r="40" spans="1:14" x14ac:dyDescent="0.25">
      <c r="A40" s="11"/>
      <c r="H40" s="12"/>
      <c r="I40" s="13"/>
      <c r="L40" s="11"/>
      <c r="M40" s="14" t="str">
        <f>IF($A40="","",IF((J40="Out of warranty"),ROUND(((H40*(1+'Totals'!$B$4))+(I40*'Totals'!$B$3)),2),0))</f>
        <v/>
      </c>
      <c r="N40" s="14" t="str">
        <f>IF($A40="","",IF((J40="Out of warranty"),0,(H40+(I40*'Totals'!$B$3))))</f>
        <v/>
      </c>
    </row>
    <row r="41" spans="1:14" x14ac:dyDescent="0.25">
      <c r="A41" s="11"/>
      <c r="H41" s="12"/>
      <c r="I41" s="13"/>
      <c r="L41" s="11"/>
      <c r="M41" s="14" t="str">
        <f>IF($A41="","",IF((J41="Out of warranty"),ROUND(((H41*(1+'Totals'!$B$4))+(I41*'Totals'!$B$3)),2),0))</f>
        <v/>
      </c>
      <c r="N41" s="14" t="str">
        <f>IF($A41="","",IF((J41="Out of warranty"),0,(H41+(I41*'Totals'!$B$3))))</f>
        <v/>
      </c>
    </row>
    <row r="42" spans="1:14" x14ac:dyDescent="0.25">
      <c r="A42" s="11"/>
      <c r="H42" s="12"/>
      <c r="I42" s="13"/>
      <c r="L42" s="11"/>
      <c r="M42" s="14" t="str">
        <f>IF($A42="","",IF((J42="Out of warranty"),ROUND(((H42*(1+'Totals'!$B$4))+(I42*'Totals'!$B$3)),2),0))</f>
        <v/>
      </c>
      <c r="N42" s="14" t="str">
        <f>IF($A42="","",IF((J42="Out of warranty"),0,(H42+(I42*'Totals'!$B$3))))</f>
        <v/>
      </c>
    </row>
    <row r="43" spans="1:14" x14ac:dyDescent="0.25">
      <c r="A43" s="11"/>
      <c r="H43" s="12"/>
      <c r="I43" s="13"/>
      <c r="L43" s="11"/>
      <c r="M43" s="14" t="str">
        <f>IF($A43="","",IF((J43="Out of warranty"),ROUND(((H43*(1+'Totals'!$B$4))+(I43*'Totals'!$B$3)),2),0))</f>
        <v/>
      </c>
      <c r="N43" s="14" t="str">
        <f>IF($A43="","",IF((J43="Out of warranty"),0,(H43+(I43*'Totals'!$B$3))))</f>
        <v/>
      </c>
    </row>
    <row r="44" spans="1:14" x14ac:dyDescent="0.25">
      <c r="A44" s="11"/>
      <c r="H44" s="12"/>
      <c r="I44" s="13"/>
      <c r="L44" s="11"/>
      <c r="M44" s="14" t="str">
        <f>IF($A44="","",IF((J44="Out of warranty"),ROUND(((H44*(1+'Totals'!$B$4))+(I44*'Totals'!$B$3)),2),0))</f>
        <v/>
      </c>
      <c r="N44" s="14" t="str">
        <f>IF($A44="","",IF((J44="Out of warranty"),0,(H44+(I44*'Totals'!$B$3))))</f>
        <v/>
      </c>
    </row>
    <row r="45" spans="1:14" x14ac:dyDescent="0.25">
      <c r="A45" s="11"/>
      <c r="H45" s="12"/>
      <c r="I45" s="13"/>
      <c r="L45" s="11"/>
      <c r="M45" s="14" t="str">
        <f>IF($A45="","",IF((J45="Out of warranty"),ROUND(((H45*(1+'Totals'!$B$4))+(I45*'Totals'!$B$3)),2),0))</f>
        <v/>
      </c>
      <c r="N45" s="14" t="str">
        <f>IF($A45="","",IF((J45="Out of warranty"),0,(H45+(I45*'Totals'!$B$3))))</f>
        <v/>
      </c>
    </row>
    <row r="46" spans="1:14" x14ac:dyDescent="0.25">
      <c r="A46" s="11"/>
      <c r="H46" s="12"/>
      <c r="I46" s="13"/>
      <c r="L46" s="11"/>
      <c r="M46" s="14" t="str">
        <f>IF($A46="","",IF((J46="Out of warranty"),ROUND(((H46*(1+'Totals'!$B$4))+(I46*'Totals'!$B$3)),2),0))</f>
        <v/>
      </c>
      <c r="N46" s="14" t="str">
        <f>IF($A46="","",IF((J46="Out of warranty"),0,(H46+(I46*'Totals'!$B$3))))</f>
        <v/>
      </c>
    </row>
    <row r="47" spans="1:14" x14ac:dyDescent="0.25">
      <c r="A47" s="11"/>
      <c r="H47" s="12"/>
      <c r="I47" s="13"/>
      <c r="L47" s="11"/>
      <c r="M47" s="14" t="str">
        <f>IF($A47="","",IF((J47="Out of warranty"),ROUND(((H47*(1+'Totals'!$B$4))+(I47*'Totals'!$B$3)),2),0))</f>
        <v/>
      </c>
      <c r="N47" s="14" t="str">
        <f>IF($A47="","",IF((J47="Out of warranty"),0,(H47+(I47*'Totals'!$B$3))))</f>
        <v/>
      </c>
    </row>
    <row r="48" spans="1:14" x14ac:dyDescent="0.25">
      <c r="A48" s="11"/>
      <c r="H48" s="12"/>
      <c r="I48" s="13"/>
      <c r="L48" s="11"/>
      <c r="M48" s="14" t="str">
        <f>IF($A48="","",IF((J48="Out of warranty"),ROUND(((H48*(1+'Totals'!$B$4))+(I48*'Totals'!$B$3)),2),0))</f>
        <v/>
      </c>
      <c r="N48" s="14" t="str">
        <f>IF($A48="","",IF((J48="Out of warranty"),0,(H48+(I48*'Totals'!$B$3))))</f>
        <v/>
      </c>
    </row>
    <row r="49" spans="1:14" x14ac:dyDescent="0.25">
      <c r="A49" s="11"/>
      <c r="H49" s="12"/>
      <c r="I49" s="13"/>
      <c r="L49" s="11"/>
      <c r="M49" s="14" t="str">
        <f>IF($A49="","",IF((J49="Out of warranty"),ROUND(((H49*(1+'Totals'!$B$4))+(I49*'Totals'!$B$3)),2),0))</f>
        <v/>
      </c>
      <c r="N49" s="14" t="str">
        <f>IF($A49="","",IF((J49="Out of warranty"),0,(H49+(I49*'Totals'!$B$3))))</f>
        <v/>
      </c>
    </row>
    <row r="50" spans="1:14" x14ac:dyDescent="0.25">
      <c r="A50" s="11"/>
      <c r="H50" s="12"/>
      <c r="I50" s="13"/>
      <c r="L50" s="11"/>
      <c r="M50" s="14" t="str">
        <f>IF($A50="","",IF((J50="Out of warranty"),ROUND(((H50*(1+'Totals'!$B$4))+(I50*'Totals'!$B$3)),2),0))</f>
        <v/>
      </c>
      <c r="N50" s="14" t="str">
        <f>IF($A50="","",IF((J50="Out of warranty"),0,(H50+(I50*'Totals'!$B$3))))</f>
        <v/>
      </c>
    </row>
    <row r="51" spans="1:14" x14ac:dyDescent="0.25">
      <c r="A51" s="11"/>
      <c r="H51" s="12"/>
      <c r="I51" s="13"/>
      <c r="L51" s="11"/>
      <c r="M51" s="14" t="str">
        <f>IF($A51="","",IF((J51="Out of warranty"),ROUND(((H51*(1+'Totals'!$B$4))+(I51*'Totals'!$B$3)),2),0))</f>
        <v/>
      </c>
      <c r="N51" s="14" t="str">
        <f>IF($A51="","",IF((J51="Out of warranty"),0,(H51+(I51*'Totals'!$B$3))))</f>
        <v/>
      </c>
    </row>
    <row r="52" spans="1:14" x14ac:dyDescent="0.25">
      <c r="A52" s="11"/>
      <c r="H52" s="12"/>
      <c r="I52" s="13"/>
      <c r="L52" s="11"/>
      <c r="M52" s="14" t="str">
        <f>IF($A52="","",IF((J52="Out of warranty"),ROUND(((H52*(1+'Totals'!$B$4))+(I52*'Totals'!$B$3)),2),0))</f>
        <v/>
      </c>
      <c r="N52" s="14" t="str">
        <f>IF($A52="","",IF((J52="Out of warranty"),0,(H52+(I52*'Totals'!$B$3))))</f>
        <v/>
      </c>
    </row>
    <row r="53" spans="1:14" x14ac:dyDescent="0.25">
      <c r="A53" s="11"/>
      <c r="H53" s="12"/>
      <c r="I53" s="13"/>
      <c r="L53" s="11"/>
      <c r="M53" s="14" t="str">
        <f>IF($A53="","",IF((J53="Out of warranty"),ROUND(((H53*(1+'Totals'!$B$4))+(I53*'Totals'!$B$3)),2),0))</f>
        <v/>
      </c>
      <c r="N53" s="14" t="str">
        <f>IF($A53="","",IF((J53="Out of warranty"),0,(H53+(I53*'Totals'!$B$3))))</f>
        <v/>
      </c>
    </row>
    <row r="54" spans="1:14" x14ac:dyDescent="0.25">
      <c r="A54" s="11"/>
      <c r="H54" s="12"/>
      <c r="I54" s="13"/>
      <c r="L54" s="11"/>
      <c r="M54" s="14" t="str">
        <f>IF($A54="","",IF((J54="Out of warranty"),ROUND(((H54*(1+'Totals'!$B$4))+(I54*'Totals'!$B$3)),2),0))</f>
        <v/>
      </c>
      <c r="N54" s="14" t="str">
        <f>IF($A54="","",IF((J54="Out of warranty"),0,(H54+(I54*'Totals'!$B$3))))</f>
        <v/>
      </c>
    </row>
    <row r="55" spans="1:14" x14ac:dyDescent="0.25">
      <c r="A55" s="11"/>
      <c r="H55" s="12"/>
      <c r="I55" s="13"/>
      <c r="L55" s="11"/>
      <c r="M55" s="14" t="str">
        <f>IF($A55="","",IF((J55="Out of warranty"),ROUND(((H55*(1+'Totals'!$B$4))+(I55*'Totals'!$B$3)),2),0))</f>
        <v/>
      </c>
      <c r="N55" s="14" t="str">
        <f>IF($A55="","",IF((J55="Out of warranty"),0,(H55+(I55*'Totals'!$B$3))))</f>
        <v/>
      </c>
    </row>
    <row r="56" spans="1:14" x14ac:dyDescent="0.25">
      <c r="A56" s="11"/>
      <c r="H56" s="12"/>
      <c r="I56" s="13"/>
      <c r="L56" s="11"/>
      <c r="M56" s="14" t="str">
        <f>IF($A56="","",IF((J56="Out of warranty"),ROUND(((H56*(1+'Totals'!$B$4))+(I56*'Totals'!$B$3)),2),0))</f>
        <v/>
      </c>
      <c r="N56" s="14" t="str">
        <f>IF($A56="","",IF((J56="Out of warranty"),0,(H56+(I56*'Totals'!$B$3))))</f>
        <v/>
      </c>
    </row>
    <row r="57" spans="1:14" x14ac:dyDescent="0.25">
      <c r="A57" s="11"/>
      <c r="H57" s="12"/>
      <c r="I57" s="13"/>
      <c r="L57" s="11"/>
      <c r="M57" s="14" t="str">
        <f>IF($A57="","",IF((J57="Out of warranty"),ROUND(((H57*(1+'Totals'!$B$4))+(I57*'Totals'!$B$3)),2),0))</f>
        <v/>
      </c>
      <c r="N57" s="14" t="str">
        <f>IF($A57="","",IF((J57="Out of warranty"),0,(H57+(I57*'Totals'!$B$3))))</f>
        <v/>
      </c>
    </row>
    <row r="58" spans="1:14" x14ac:dyDescent="0.25">
      <c r="A58" s="11"/>
      <c r="H58" s="12"/>
      <c r="I58" s="13"/>
      <c r="L58" s="11"/>
      <c r="M58" s="14" t="str">
        <f>IF($A58="","",IF((J58="Out of warranty"),ROUND(((H58*(1+'Totals'!$B$4))+(I58*'Totals'!$B$3)),2),0))</f>
        <v/>
      </c>
      <c r="N58" s="14" t="str">
        <f>IF($A58="","",IF((J58="Out of warranty"),0,(H58+(I58*'Totals'!$B$3))))</f>
        <v/>
      </c>
    </row>
    <row r="59" spans="1:14" x14ac:dyDescent="0.25">
      <c r="A59" s="11"/>
      <c r="H59" s="12"/>
      <c r="I59" s="13"/>
      <c r="L59" s="11"/>
      <c r="M59" s="14" t="str">
        <f>IF($A59="","",IF((J59="Out of warranty"),ROUND(((H59*(1+'Totals'!$B$4))+(I59*'Totals'!$B$3)),2),0))</f>
        <v/>
      </c>
      <c r="N59" s="14" t="str">
        <f>IF($A59="","",IF((J59="Out of warranty"),0,(H59+(I59*'Totals'!$B$3))))</f>
        <v/>
      </c>
    </row>
    <row r="60" spans="1:14" x14ac:dyDescent="0.25">
      <c r="A60" s="11"/>
      <c r="H60" s="12"/>
      <c r="I60" s="13"/>
      <c r="L60" s="11"/>
      <c r="M60" s="14" t="str">
        <f>IF($A60="","",IF((J60="Out of warranty"),ROUND(((H60*(1+'Totals'!$B$4))+(I60*'Totals'!$B$3)),2),0))</f>
        <v/>
      </c>
      <c r="N60" s="14" t="str">
        <f>IF($A60="","",IF((J60="Out of warranty"),0,(H60+(I60*'Totals'!$B$3))))</f>
        <v/>
      </c>
    </row>
    <row r="61" spans="1:14" x14ac:dyDescent="0.25">
      <c r="A61" s="11"/>
      <c r="H61" s="12"/>
      <c r="I61" s="13"/>
      <c r="L61" s="11"/>
      <c r="M61" s="14" t="str">
        <f>IF($A61="","",IF((J61="Out of warranty"),ROUND(((H61*(1+'Totals'!$B$4))+(I61*'Totals'!$B$3)),2),0))</f>
        <v/>
      </c>
      <c r="N61" s="14" t="str">
        <f>IF($A61="","",IF((J61="Out of warranty"),0,(H61+(I61*'Totals'!$B$3))))</f>
        <v/>
      </c>
    </row>
    <row r="62" spans="1:14" x14ac:dyDescent="0.25">
      <c r="A62" s="11"/>
      <c r="H62" s="12"/>
      <c r="I62" s="13"/>
      <c r="L62" s="11"/>
      <c r="M62" s="14" t="str">
        <f>IF($A62="","",IF((J62="Out of warranty"),ROUND(((H62*(1+'Totals'!$B$4))+(I62*'Totals'!$B$3)),2),0))</f>
        <v/>
      </c>
      <c r="N62" s="14" t="str">
        <f>IF($A62="","",IF((J62="Out of warranty"),0,(H62+(I62*'Totals'!$B$3))))</f>
        <v/>
      </c>
    </row>
    <row r="63" spans="1:14" x14ac:dyDescent="0.25">
      <c r="A63" s="11"/>
      <c r="H63" s="12"/>
      <c r="I63" s="13"/>
      <c r="L63" s="11"/>
      <c r="M63" s="14" t="str">
        <f>IF($A63="","",IF((J63="Out of warranty"),ROUND(((H63*(1+'Totals'!$B$4))+(I63*'Totals'!$B$3)),2),0))</f>
        <v/>
      </c>
      <c r="N63" s="14" t="str">
        <f>IF($A63="","",IF((J63="Out of warranty"),0,(H63+(I63*'Totals'!$B$3))))</f>
        <v/>
      </c>
    </row>
    <row r="64" spans="1:14" x14ac:dyDescent="0.25">
      <c r="A64" s="11"/>
      <c r="H64" s="12"/>
      <c r="I64" s="13"/>
      <c r="L64" s="11"/>
      <c r="M64" s="14" t="str">
        <f>IF($A64="","",IF((J64="Out of warranty"),ROUND(((H64*(1+'Totals'!$B$4))+(I64*'Totals'!$B$3)),2),0))</f>
        <v/>
      </c>
      <c r="N64" s="14" t="str">
        <f>IF($A64="","",IF((J64="Out of warranty"),0,(H64+(I64*'Totals'!$B$3))))</f>
        <v/>
      </c>
    </row>
    <row r="65" spans="1:14" x14ac:dyDescent="0.25">
      <c r="A65" s="11"/>
      <c r="H65" s="12"/>
      <c r="I65" s="13"/>
      <c r="L65" s="11"/>
      <c r="M65" s="14" t="str">
        <f>IF($A65="","",IF((J65="Out of warranty"),ROUND(((H65*(1+'Totals'!$B$4))+(I65*'Totals'!$B$3)),2),0))</f>
        <v/>
      </c>
      <c r="N65" s="14" t="str">
        <f>IF($A65="","",IF((J65="Out of warranty"),0,(H65+(I65*'Totals'!$B$3))))</f>
        <v/>
      </c>
    </row>
    <row r="66" spans="1:14" x14ac:dyDescent="0.25">
      <c r="A66" s="11"/>
      <c r="H66" s="12"/>
      <c r="I66" s="13"/>
      <c r="L66" s="11"/>
      <c r="M66" s="14" t="str">
        <f>IF($A66="","",IF((J66="Out of warranty"),ROUND(((H66*(1+'Totals'!$B$4))+(I66*'Totals'!$B$3)),2),0))</f>
        <v/>
      </c>
      <c r="N66" s="14" t="str">
        <f>IF($A66="","",IF((J66="Out of warranty"),0,(H66+(I66*'Totals'!$B$3))))</f>
        <v/>
      </c>
    </row>
    <row r="67" spans="1:14" x14ac:dyDescent="0.25">
      <c r="A67" s="11"/>
      <c r="H67" s="12"/>
      <c r="I67" s="13"/>
      <c r="L67" s="11"/>
      <c r="M67" s="14" t="str">
        <f>IF($A67="","",IF((J67="Out of warranty"),ROUND(((H67*(1+'Totals'!$B$4))+(I67*'Totals'!$B$3)),2),0))</f>
        <v/>
      </c>
      <c r="N67" s="14" t="str">
        <f>IF($A67="","",IF((J67="Out of warranty"),0,(H67+(I67*'Totals'!$B$3))))</f>
        <v/>
      </c>
    </row>
    <row r="68" spans="1:14" x14ac:dyDescent="0.25">
      <c r="A68" s="11"/>
      <c r="H68" s="12"/>
      <c r="I68" s="13"/>
      <c r="L68" s="11"/>
      <c r="M68" s="14" t="str">
        <f>IF($A68="","",IF((J68="Out of warranty"),ROUND(((H68*(1+'Totals'!$B$4))+(I68*'Totals'!$B$3)),2),0))</f>
        <v/>
      </c>
      <c r="N68" s="14" t="str">
        <f>IF($A68="","",IF((J68="Out of warranty"),0,(H68+(I68*'Totals'!$B$3))))</f>
        <v/>
      </c>
    </row>
    <row r="69" spans="1:14" x14ac:dyDescent="0.25">
      <c r="A69" s="11"/>
      <c r="H69" s="12"/>
      <c r="I69" s="13"/>
      <c r="L69" s="11"/>
      <c r="M69" s="14" t="str">
        <f>IF($A69="","",IF((J69="Out of warranty"),ROUND(((H69*(1+'Totals'!$B$4))+(I69*'Totals'!$B$3)),2),0))</f>
        <v/>
      </c>
      <c r="N69" s="14" t="str">
        <f>IF($A69="","",IF((J69="Out of warranty"),0,(H69+(I69*'Totals'!$B$3))))</f>
        <v/>
      </c>
    </row>
    <row r="70" spans="1:14" x14ac:dyDescent="0.25">
      <c r="A70" s="11"/>
      <c r="H70" s="12"/>
      <c r="I70" s="13"/>
      <c r="L70" s="11"/>
      <c r="M70" s="14" t="str">
        <f>IF($A70="","",IF((J70="Out of warranty"),ROUND(((H70*(1+'Totals'!$B$4))+(I70*'Totals'!$B$3)),2),0))</f>
        <v/>
      </c>
      <c r="N70" s="14" t="str">
        <f>IF($A70="","",IF((J70="Out of warranty"),0,(H70+(I70*'Totals'!$B$3))))</f>
        <v/>
      </c>
    </row>
    <row r="71" spans="1:14" x14ac:dyDescent="0.25">
      <c r="A71" s="11"/>
      <c r="H71" s="12"/>
      <c r="I71" s="13"/>
      <c r="L71" s="11"/>
      <c r="M71" s="14" t="str">
        <f>IF($A71="","",IF((J71="Out of warranty"),ROUND(((H71*(1+'Totals'!$B$4))+(I71*'Totals'!$B$3)),2),0))</f>
        <v/>
      </c>
      <c r="N71" s="14" t="str">
        <f>IF($A71="","",IF((J71="Out of warranty"),0,(H71+(I71*'Totals'!$B$3))))</f>
        <v/>
      </c>
    </row>
    <row r="72" spans="1:14" x14ac:dyDescent="0.25">
      <c r="A72" s="11"/>
      <c r="H72" s="12"/>
      <c r="I72" s="13"/>
      <c r="L72" s="11"/>
      <c r="M72" s="14" t="str">
        <f>IF($A72="","",IF((J72="Out of warranty"),ROUND(((H72*(1+'Totals'!$B$4))+(I72*'Totals'!$B$3)),2),0))</f>
        <v/>
      </c>
      <c r="N72" s="14" t="str">
        <f>IF($A72="","",IF((J72="Out of warranty"),0,(H72+(I72*'Totals'!$B$3))))</f>
        <v/>
      </c>
    </row>
    <row r="73" spans="1:14" x14ac:dyDescent="0.25">
      <c r="A73" s="11"/>
      <c r="H73" s="12"/>
      <c r="I73" s="13"/>
      <c r="L73" s="11"/>
      <c r="M73" s="14" t="str">
        <f>IF($A73="","",IF((J73="Out of warranty"),ROUND(((H73*(1+'Totals'!$B$4))+(I73*'Totals'!$B$3)),2),0))</f>
        <v/>
      </c>
      <c r="N73" s="14" t="str">
        <f>IF($A73="","",IF((J73="Out of warranty"),0,(H73+(I73*'Totals'!$B$3))))</f>
        <v/>
      </c>
    </row>
    <row r="74" spans="1:14" x14ac:dyDescent="0.25">
      <c r="A74" s="11"/>
      <c r="H74" s="12"/>
      <c r="I74" s="13"/>
      <c r="L74" s="11"/>
      <c r="M74" s="14" t="str">
        <f>IF($A74="","",IF((J74="Out of warranty"),ROUND(((H74*(1+'Totals'!$B$4))+(I74*'Totals'!$B$3)),2),0))</f>
        <v/>
      </c>
      <c r="N74" s="14" t="str">
        <f>IF($A74="","",IF((J74="Out of warranty"),0,(H74+(I74*'Totals'!$B$3))))</f>
        <v/>
      </c>
    </row>
    <row r="75" spans="1:14" x14ac:dyDescent="0.25">
      <c r="A75" s="11"/>
      <c r="H75" s="12"/>
      <c r="I75" s="13"/>
      <c r="L75" s="11"/>
      <c r="M75" s="14" t="str">
        <f>IF($A75="","",IF((J75="Out of warranty"),ROUND(((H75*(1+'Totals'!$B$4))+(I75*'Totals'!$B$3)),2),0))</f>
        <v/>
      </c>
      <c r="N75" s="14" t="str">
        <f>IF($A75="","",IF((J75="Out of warranty"),0,(H75+(I75*'Totals'!$B$3))))</f>
        <v/>
      </c>
    </row>
    <row r="76" spans="1:14" x14ac:dyDescent="0.25">
      <c r="A76" s="11"/>
      <c r="H76" s="12"/>
      <c r="I76" s="13"/>
      <c r="L76" s="11"/>
      <c r="M76" s="14" t="str">
        <f>IF($A76="","",IF((J76="Out of warranty"),ROUND(((H76*(1+'Totals'!$B$4))+(I76*'Totals'!$B$3)),2),0))</f>
        <v/>
      </c>
      <c r="N76" s="14" t="str">
        <f>IF($A76="","",IF((J76="Out of warranty"),0,(H76+(I76*'Totals'!$B$3))))</f>
        <v/>
      </c>
    </row>
    <row r="77" spans="1:14" x14ac:dyDescent="0.25">
      <c r="A77" s="11"/>
      <c r="H77" s="12"/>
      <c r="I77" s="13"/>
      <c r="L77" s="11"/>
      <c r="M77" s="14" t="str">
        <f>IF($A77="","",IF((J77="Out of warranty"),ROUND(((H77*(1+'Totals'!$B$4))+(I77*'Totals'!$B$3)),2),0))</f>
        <v/>
      </c>
      <c r="N77" s="14" t="str">
        <f>IF($A77="","",IF((J77="Out of warranty"),0,(H77+(I77*'Totals'!$B$3))))</f>
        <v/>
      </c>
    </row>
    <row r="78" spans="1:14" x14ac:dyDescent="0.25">
      <c r="A78" s="11"/>
      <c r="H78" s="12"/>
      <c r="I78" s="13"/>
      <c r="L78" s="11"/>
      <c r="M78" s="14" t="str">
        <f>IF($A78="","",IF((J78="Out of warranty"),ROUND(((H78*(1+'Totals'!$B$4))+(I78*'Totals'!$B$3)),2),0))</f>
        <v/>
      </c>
      <c r="N78" s="14" t="str">
        <f>IF($A78="","",IF((J78="Out of warranty"),0,(H78+(I78*'Totals'!$B$3))))</f>
        <v/>
      </c>
    </row>
    <row r="79" spans="1:14" x14ac:dyDescent="0.25">
      <c r="A79" s="11"/>
      <c r="H79" s="12"/>
      <c r="I79" s="13"/>
      <c r="L79" s="11"/>
      <c r="M79" s="14" t="str">
        <f>IF($A79="","",IF((J79="Out of warranty"),ROUND(((H79*(1+'Totals'!$B$4))+(I79*'Totals'!$B$3)),2),0))</f>
        <v/>
      </c>
      <c r="N79" s="14" t="str">
        <f>IF($A79="","",IF((J79="Out of warranty"),0,(H79+(I79*'Totals'!$B$3))))</f>
        <v/>
      </c>
    </row>
    <row r="80" spans="1:14" x14ac:dyDescent="0.25">
      <c r="A80" s="11"/>
      <c r="H80" s="12"/>
      <c r="I80" s="13"/>
      <c r="L80" s="11"/>
      <c r="M80" s="14" t="str">
        <f>IF($A80="","",IF((J80="Out of warranty"),ROUND(((H80*(1+'Totals'!$B$4))+(I80*'Totals'!$B$3)),2),0))</f>
        <v/>
      </c>
      <c r="N80" s="14" t="str">
        <f>IF($A80="","",IF((J80="Out of warranty"),0,(H80+(I80*'Totals'!$B$3))))</f>
        <v/>
      </c>
    </row>
    <row r="81" spans="1:14" x14ac:dyDescent="0.25">
      <c r="A81" s="11"/>
      <c r="H81" s="12"/>
      <c r="I81" s="13"/>
      <c r="L81" s="11"/>
      <c r="M81" s="14" t="str">
        <f>IF($A81="","",IF((J81="Out of warranty"),ROUND(((H81*(1+'Totals'!$B$4))+(I81*'Totals'!$B$3)),2),0))</f>
        <v/>
      </c>
      <c r="N81" s="14" t="str">
        <f>IF($A81="","",IF((J81="Out of warranty"),0,(H81+(I81*'Totals'!$B$3))))</f>
        <v/>
      </c>
    </row>
    <row r="82" spans="1:14" x14ac:dyDescent="0.25">
      <c r="A82" s="11"/>
      <c r="H82" s="12"/>
      <c r="I82" s="13"/>
      <c r="L82" s="11"/>
      <c r="M82" s="14" t="str">
        <f>IF($A82="","",IF((J82="Out of warranty"),ROUND(((H82*(1+'Totals'!$B$4))+(I82*'Totals'!$B$3)),2),0))</f>
        <v/>
      </c>
      <c r="N82" s="14" t="str">
        <f>IF($A82="","",IF((J82="Out of warranty"),0,(H82+(I82*'Totals'!$B$3))))</f>
        <v/>
      </c>
    </row>
    <row r="83" spans="1:14" x14ac:dyDescent="0.25">
      <c r="A83" s="11"/>
      <c r="H83" s="12"/>
      <c r="I83" s="13"/>
      <c r="L83" s="11"/>
      <c r="M83" s="14" t="str">
        <f>IF($A83="","",IF((J83="Out of warranty"),ROUND(((H83*(1+'Totals'!$B$4))+(I83*'Totals'!$B$3)),2),0))</f>
        <v/>
      </c>
      <c r="N83" s="14" t="str">
        <f>IF($A83="","",IF((J83="Out of warranty"),0,(H83+(I83*'Totals'!$B$3))))</f>
        <v/>
      </c>
    </row>
    <row r="84" spans="1:14" x14ac:dyDescent="0.25">
      <c r="A84" s="11"/>
      <c r="H84" s="12"/>
      <c r="I84" s="13"/>
      <c r="L84" s="11"/>
      <c r="M84" s="14" t="str">
        <f>IF($A84="","",IF((J84="Out of warranty"),ROUND(((H84*(1+'Totals'!$B$4))+(I84*'Totals'!$B$3)),2),0))</f>
        <v/>
      </c>
      <c r="N84" s="14" t="str">
        <f>IF($A84="","",IF((J84="Out of warranty"),0,(H84+(I84*'Totals'!$B$3))))</f>
        <v/>
      </c>
    </row>
    <row r="85" spans="1:14" x14ac:dyDescent="0.25">
      <c r="A85" s="11"/>
      <c r="H85" s="12"/>
      <c r="I85" s="13"/>
      <c r="L85" s="11"/>
      <c r="M85" s="14" t="str">
        <f>IF($A85="","",IF((J85="Out of warranty"),ROUND(((H85*(1+'Totals'!$B$4))+(I85*'Totals'!$B$3)),2),0))</f>
        <v/>
      </c>
      <c r="N85" s="14" t="str">
        <f>IF($A85="","",IF((J85="Out of warranty"),0,(H85+(I85*'Totals'!$B$3))))</f>
        <v/>
      </c>
    </row>
    <row r="86" spans="1:14" x14ac:dyDescent="0.25">
      <c r="A86" s="11"/>
      <c r="H86" s="12"/>
      <c r="I86" s="13"/>
      <c r="L86" s="11"/>
      <c r="M86" s="14" t="str">
        <f>IF($A86="","",IF((J86="Out of warranty"),ROUND(((H86*(1+'Totals'!$B$4))+(I86*'Totals'!$B$3)),2),0))</f>
        <v/>
      </c>
      <c r="N86" s="14" t="str">
        <f>IF($A86="","",IF((J86="Out of warranty"),0,(H86+(I86*'Totals'!$B$3))))</f>
        <v/>
      </c>
    </row>
    <row r="87" spans="1:14" x14ac:dyDescent="0.25">
      <c r="A87" s="11"/>
      <c r="H87" s="12"/>
      <c r="I87" s="13"/>
      <c r="L87" s="11"/>
      <c r="M87" s="14" t="str">
        <f>IF($A87="","",IF((J87="Out of warranty"),ROUND(((H87*(1+'Totals'!$B$4))+(I87*'Totals'!$B$3)),2),0))</f>
        <v/>
      </c>
      <c r="N87" s="14" t="str">
        <f>IF($A87="","",IF((J87="Out of warranty"),0,(H87+(I87*'Totals'!$B$3))))</f>
        <v/>
      </c>
    </row>
    <row r="88" spans="1:14" x14ac:dyDescent="0.25">
      <c r="A88" s="11"/>
      <c r="H88" s="12"/>
      <c r="I88" s="13"/>
      <c r="L88" s="11"/>
      <c r="M88" s="14" t="str">
        <f>IF($A88="","",IF((J88="Out of warranty"),ROUND(((H88*(1+'Totals'!$B$4))+(I88*'Totals'!$B$3)),2),0))</f>
        <v/>
      </c>
      <c r="N88" s="14" t="str">
        <f>IF($A88="","",IF((J88="Out of warranty"),0,(H88+(I88*'Totals'!$B$3))))</f>
        <v/>
      </c>
    </row>
    <row r="89" spans="1:14" x14ac:dyDescent="0.25">
      <c r="A89" s="11"/>
      <c r="H89" s="12"/>
      <c r="I89" s="13"/>
      <c r="L89" s="11"/>
      <c r="M89" s="14" t="str">
        <f>IF($A89="","",IF((J89="Out of warranty"),ROUND(((H89*(1+'Totals'!$B$4))+(I89*'Totals'!$B$3)),2),0))</f>
        <v/>
      </c>
      <c r="N89" s="14" t="str">
        <f>IF($A89="","",IF((J89="Out of warranty"),0,(H89+(I89*'Totals'!$B$3))))</f>
        <v/>
      </c>
    </row>
    <row r="90" spans="1:14" x14ac:dyDescent="0.25">
      <c r="A90" s="11"/>
      <c r="H90" s="12"/>
      <c r="I90" s="13"/>
      <c r="L90" s="11"/>
      <c r="M90" s="14" t="str">
        <f>IF($A90="","",IF((J90="Out of warranty"),ROUND(((H90*(1+'Totals'!$B$4))+(I90*'Totals'!$B$3)),2),0))</f>
        <v/>
      </c>
      <c r="N90" s="14" t="str">
        <f>IF($A90="","",IF((J90="Out of warranty"),0,(H90+(I90*'Totals'!$B$3))))</f>
        <v/>
      </c>
    </row>
    <row r="91" spans="1:14" x14ac:dyDescent="0.25">
      <c r="A91" s="11"/>
      <c r="H91" s="12"/>
      <c r="I91" s="13"/>
      <c r="L91" s="11"/>
      <c r="M91" s="14" t="str">
        <f>IF($A91="","",IF((J91="Out of warranty"),ROUND(((H91*(1+'Totals'!$B$4))+(I91*'Totals'!$B$3)),2),0))</f>
        <v/>
      </c>
      <c r="N91" s="14" t="str">
        <f>IF($A91="","",IF((J91="Out of warranty"),0,(H91+(I91*'Totals'!$B$3))))</f>
        <v/>
      </c>
    </row>
    <row r="92" spans="1:14" x14ac:dyDescent="0.25">
      <c r="A92" s="11"/>
      <c r="H92" s="12"/>
      <c r="I92" s="13"/>
      <c r="L92" s="11"/>
      <c r="M92" s="14" t="str">
        <f>IF($A92="","",IF((J92="Out of warranty"),ROUND(((H92*(1+'Totals'!$B$4))+(I92*'Totals'!$B$3)),2),0))</f>
        <v/>
      </c>
      <c r="N92" s="14" t="str">
        <f>IF($A92="","",IF((J92="Out of warranty"),0,(H92+(I92*'Totals'!$B$3))))</f>
        <v/>
      </c>
    </row>
    <row r="93" spans="1:14" x14ac:dyDescent="0.25">
      <c r="A93" s="11"/>
      <c r="H93" s="12"/>
      <c r="I93" s="13"/>
      <c r="L93" s="11"/>
      <c r="M93" s="14" t="str">
        <f>IF($A93="","",IF((J93="Out of warranty"),ROUND(((H93*(1+'Totals'!$B$4))+(I93*'Totals'!$B$3)),2),0))</f>
        <v/>
      </c>
      <c r="N93" s="14" t="str">
        <f>IF($A93="","",IF((J93="Out of warranty"),0,(H93+(I93*'Totals'!$B$3))))</f>
        <v/>
      </c>
    </row>
    <row r="94" spans="1:14" x14ac:dyDescent="0.25">
      <c r="A94" s="11"/>
      <c r="H94" s="12"/>
      <c r="I94" s="13"/>
      <c r="L94" s="11"/>
      <c r="M94" s="14" t="str">
        <f>IF($A94="","",IF((J94="Out of warranty"),ROUND(((H94*(1+'Totals'!$B$4))+(I94*'Totals'!$B$3)),2),0))</f>
        <v/>
      </c>
      <c r="N94" s="14" t="str">
        <f>IF($A94="","",IF((J94="Out of warranty"),0,(H94+(I94*'Totals'!$B$3))))</f>
        <v/>
      </c>
    </row>
    <row r="95" spans="1:14" x14ac:dyDescent="0.25">
      <c r="A95" s="11"/>
      <c r="H95" s="12"/>
      <c r="I95" s="13"/>
      <c r="L95" s="11"/>
      <c r="M95" s="14" t="str">
        <f>IF($A95="","",IF((J95="Out of warranty"),ROUND(((H95*(1+'Totals'!$B$4))+(I95*'Totals'!$B$3)),2),0))</f>
        <v/>
      </c>
      <c r="N95" s="14" t="str">
        <f>IF($A95="","",IF((J95="Out of warranty"),0,(H95+(I95*'Totals'!$B$3))))</f>
        <v/>
      </c>
    </row>
    <row r="96" spans="1:14" x14ac:dyDescent="0.25">
      <c r="A96" s="11"/>
      <c r="H96" s="12"/>
      <c r="I96" s="13"/>
      <c r="L96" s="11"/>
      <c r="M96" s="14" t="str">
        <f>IF($A96="","",IF((J96="Out of warranty"),ROUND(((H96*(1+'Totals'!$B$4))+(I96*'Totals'!$B$3)),2),0))</f>
        <v/>
      </c>
      <c r="N96" s="14" t="str">
        <f>IF($A96="","",IF((J96="Out of warranty"),0,(H96+(I96*'Totals'!$B$3))))</f>
        <v/>
      </c>
    </row>
    <row r="97" spans="1:14" x14ac:dyDescent="0.25">
      <c r="A97" s="11"/>
      <c r="H97" s="12"/>
      <c r="I97" s="13"/>
      <c r="L97" s="11"/>
      <c r="M97" s="14" t="str">
        <f>IF($A97="","",IF((J97="Out of warranty"),ROUND(((H97*(1+'Totals'!$B$4))+(I97*'Totals'!$B$3)),2),0))</f>
        <v/>
      </c>
      <c r="N97" s="14" t="str">
        <f>IF($A97="","",IF((J97="Out of warranty"),0,(H97+(I97*'Totals'!$B$3))))</f>
        <v/>
      </c>
    </row>
    <row r="98" spans="1:14" x14ac:dyDescent="0.25">
      <c r="A98" s="11"/>
      <c r="H98" s="12"/>
      <c r="I98" s="13"/>
      <c r="L98" s="11"/>
      <c r="M98" s="14" t="str">
        <f>IF($A98="","",IF((J98="Out of warranty"),ROUND(((H98*(1+'Totals'!$B$4))+(I98*'Totals'!$B$3)),2),0))</f>
        <v/>
      </c>
      <c r="N98" s="14" t="str">
        <f>IF($A98="","",IF((J98="Out of warranty"),0,(H98+(I98*'Totals'!$B$3))))</f>
        <v/>
      </c>
    </row>
    <row r="99" spans="1:14" x14ac:dyDescent="0.25">
      <c r="A99" s="11"/>
      <c r="H99" s="12"/>
      <c r="I99" s="13"/>
      <c r="L99" s="11"/>
      <c r="M99" s="14" t="str">
        <f>IF($A99="","",IF((J99="Out of warranty"),ROUND(((H99*(1+'Totals'!$B$4))+(I99*'Totals'!$B$3)),2),0))</f>
        <v/>
      </c>
      <c r="N99" s="14" t="str">
        <f>IF($A99="","",IF((J99="Out of warranty"),0,(H99+(I99*'Totals'!$B$3))))</f>
        <v/>
      </c>
    </row>
    <row r="100" spans="1:14" x14ac:dyDescent="0.25">
      <c r="A100" s="11"/>
      <c r="H100" s="12"/>
      <c r="I100" s="13"/>
      <c r="L100" s="11"/>
      <c r="M100" s="14" t="str">
        <f>IF($A100="","",IF((J100="Out of warranty"),ROUND(((H100*(1+'Totals'!$B$4))+(I100*'Totals'!$B$3)),2),0))</f>
        <v/>
      </c>
      <c r="N100" s="14" t="str">
        <f>IF($A100="","",IF((J100="Out of warranty"),0,(H100+(I100*'Totals'!$B$3))))</f>
        <v/>
      </c>
    </row>
    <row r="101" spans="1:14" x14ac:dyDescent="0.25">
      <c r="A101" s="11"/>
      <c r="H101" s="12"/>
      <c r="I101" s="13"/>
      <c r="L101" s="11"/>
      <c r="M101" s="14" t="str">
        <f>IF($A101="","",IF((J101="Out of warranty"),ROUND(((H101*(1+'Totals'!$B$4))+(I101*'Totals'!$B$3)),2),0))</f>
        <v/>
      </c>
      <c r="N101" s="14" t="str">
        <f>IF($A101="","",IF((J101="Out of warranty"),0,(H101+(I101*'Totals'!$B$3))))</f>
        <v/>
      </c>
    </row>
    <row r="102" spans="1:14" x14ac:dyDescent="0.25">
      <c r="A102" s="11"/>
      <c r="H102" s="12"/>
      <c r="I102" s="13"/>
      <c r="L102" s="11"/>
      <c r="M102" s="14" t="str">
        <f>IF($A102="","",IF((J102="Out of warranty"),ROUND(((H102*(1+'Totals'!$B$4))+(I102*'Totals'!$B$3)),2),0))</f>
        <v/>
      </c>
      <c r="N102" s="14" t="str">
        <f>IF($A102="","",IF((J102="Out of warranty"),0,(H102+(I102*'Totals'!$B$3))))</f>
        <v/>
      </c>
    </row>
    <row r="103" spans="1:14" x14ac:dyDescent="0.25">
      <c r="A103" s="11"/>
      <c r="H103" s="12"/>
      <c r="I103" s="13"/>
      <c r="L103" s="11"/>
      <c r="M103" s="14" t="str">
        <f>IF($A103="","",IF((J103="Out of warranty"),ROUND(((H103*(1+'Totals'!$B$4))+(I103*'Totals'!$B$3)),2),0))</f>
        <v/>
      </c>
      <c r="N103" s="14" t="str">
        <f>IF($A103="","",IF((J103="Out of warranty"),0,(H103+(I103*'Totals'!$B$3))))</f>
        <v/>
      </c>
    </row>
    <row r="104" spans="1:14" x14ac:dyDescent="0.25">
      <c r="A104" s="11"/>
      <c r="H104" s="12"/>
      <c r="I104" s="13"/>
      <c r="L104" s="11"/>
      <c r="M104" s="14" t="str">
        <f>IF($A104="","",IF((J104="Out of warranty"),ROUND(((H104*(1+'Totals'!$B$4))+(I104*'Totals'!$B$3)),2),0))</f>
        <v/>
      </c>
      <c r="N104" s="14" t="str">
        <f>IF($A104="","",IF((J104="Out of warranty"),0,(H104+(I104*'Totals'!$B$3))))</f>
        <v/>
      </c>
    </row>
    <row r="105" spans="1:14" x14ac:dyDescent="0.25">
      <c r="A105" s="11"/>
      <c r="H105" s="12"/>
      <c r="I105" s="13"/>
      <c r="L105" s="11"/>
      <c r="M105" s="14" t="str">
        <f>IF($A105="","",IF((J105="Out of warranty"),ROUND(((H105*(1+'Totals'!$B$4))+(I105*'Totals'!$B$3)),2),0))</f>
        <v/>
      </c>
      <c r="N105" s="14" t="str">
        <f>IF($A105="","",IF((J105="Out of warranty"),0,(H105+(I105*'Totals'!$B$3))))</f>
        <v/>
      </c>
    </row>
    <row r="106" spans="1:14" x14ac:dyDescent="0.25">
      <c r="A106" s="11"/>
      <c r="H106" s="12"/>
      <c r="I106" s="13"/>
      <c r="L106" s="11"/>
      <c r="M106" s="14" t="str">
        <f>IF($A106="","",IF((J106="Out of warranty"),ROUND(((H106*(1+'Totals'!$B$4))+(I106*'Totals'!$B$3)),2),0))</f>
        <v/>
      </c>
      <c r="N106" s="14" t="str">
        <f>IF($A106="","",IF((J106="Out of warranty"),0,(H106+(I106*'Totals'!$B$3))))</f>
        <v/>
      </c>
    </row>
    <row r="107" spans="1:14" x14ac:dyDescent="0.25">
      <c r="A107" s="11"/>
      <c r="H107" s="12"/>
      <c r="I107" s="13"/>
      <c r="L107" s="11"/>
      <c r="M107" s="14" t="str">
        <f>IF($A107="","",IF((J107="Out of warranty"),ROUND(((H107*(1+'Totals'!$B$4))+(I107*'Totals'!$B$3)),2),0))</f>
        <v/>
      </c>
      <c r="N107" s="14" t="str">
        <f>IF($A107="","",IF((J107="Out of warranty"),0,(H107+(I107*'Totals'!$B$3))))</f>
        <v/>
      </c>
    </row>
    <row r="108" spans="1:14" x14ac:dyDescent="0.25">
      <c r="A108" s="11"/>
      <c r="H108" s="12"/>
      <c r="I108" s="13"/>
      <c r="L108" s="11"/>
      <c r="M108" s="14" t="str">
        <f>IF($A108="","",IF((J108="Out of warranty"),ROUND(((H108*(1+'Totals'!$B$4))+(I108*'Totals'!$B$3)),2),0))</f>
        <v/>
      </c>
      <c r="N108" s="14" t="str">
        <f>IF($A108="","",IF((J108="Out of warranty"),0,(H108+(I108*'Totals'!$B$3))))</f>
        <v/>
      </c>
    </row>
    <row r="109" spans="1:14" x14ac:dyDescent="0.25">
      <c r="A109" s="11"/>
      <c r="H109" s="12"/>
      <c r="I109" s="13"/>
      <c r="L109" s="11"/>
      <c r="M109" s="14" t="str">
        <f>IF($A109="","",IF((J109="Out of warranty"),ROUND(((H109*(1+'Totals'!$B$4))+(I109*'Totals'!$B$3)),2),0))</f>
        <v/>
      </c>
      <c r="N109" s="14" t="str">
        <f>IF($A109="","",IF((J109="Out of warranty"),0,(H109+(I109*'Totals'!$B$3))))</f>
        <v/>
      </c>
    </row>
    <row r="110" spans="1:14" x14ac:dyDescent="0.25">
      <c r="A110" s="11"/>
      <c r="H110" s="12"/>
      <c r="I110" s="13"/>
      <c r="L110" s="11"/>
      <c r="M110" s="14" t="str">
        <f>IF($A110="","",IF((J110="Out of warranty"),ROUND(((H110*(1+'Totals'!$B$4))+(I110*'Totals'!$B$3)),2),0))</f>
        <v/>
      </c>
      <c r="N110" s="14" t="str">
        <f>IF($A110="","",IF((J110="Out of warranty"),0,(H110+(I110*'Totals'!$B$3))))</f>
        <v/>
      </c>
    </row>
    <row r="111" spans="1:14" x14ac:dyDescent="0.25">
      <c r="A111" s="11"/>
      <c r="H111" s="12"/>
      <c r="I111" s="13"/>
      <c r="L111" s="11"/>
      <c r="M111" s="14" t="str">
        <f>IF($A111="","",IF((J111="Out of warranty"),ROUND(((H111*(1+'Totals'!$B$4))+(I111*'Totals'!$B$3)),2),0))</f>
        <v/>
      </c>
      <c r="N111" s="14" t="str">
        <f>IF($A111="","",IF((J111="Out of warranty"),0,(H111+(I111*'Totals'!$B$3))))</f>
        <v/>
      </c>
    </row>
    <row r="112" spans="1:14" x14ac:dyDescent="0.25">
      <c r="A112" s="11"/>
      <c r="H112" s="12"/>
      <c r="I112" s="13"/>
      <c r="L112" s="11"/>
      <c r="M112" s="14" t="str">
        <f>IF($A112="","",IF((J112="Out of warranty"),ROUND(((H112*(1+'Totals'!$B$4))+(I112*'Totals'!$B$3)),2),0))</f>
        <v/>
      </c>
      <c r="N112" s="14" t="str">
        <f>IF($A112="","",IF((J112="Out of warranty"),0,(H112+(I112*'Totals'!$B$3))))</f>
        <v/>
      </c>
    </row>
    <row r="113" spans="1:14" x14ac:dyDescent="0.25">
      <c r="A113" s="11"/>
      <c r="H113" s="12"/>
      <c r="I113" s="13"/>
      <c r="L113" s="11"/>
      <c r="M113" s="14" t="str">
        <f>IF($A113="","",IF((J113="Out of warranty"),ROUND(((H113*(1+'Totals'!$B$4))+(I113*'Totals'!$B$3)),2),0))</f>
        <v/>
      </c>
      <c r="N113" s="14" t="str">
        <f>IF($A113="","",IF((J113="Out of warranty"),0,(H113+(I113*'Totals'!$B$3))))</f>
        <v/>
      </c>
    </row>
    <row r="114" spans="1:14" x14ac:dyDescent="0.25">
      <c r="A114" s="11"/>
      <c r="H114" s="12"/>
      <c r="I114" s="13"/>
      <c r="L114" s="11"/>
      <c r="M114" s="14" t="str">
        <f>IF($A114="","",IF((J114="Out of warranty"),ROUND(((H114*(1+'Totals'!$B$4))+(I114*'Totals'!$B$3)),2),0))</f>
        <v/>
      </c>
      <c r="N114" s="14" t="str">
        <f>IF($A114="","",IF((J114="Out of warranty"),0,(H114+(I114*'Totals'!$B$3))))</f>
        <v/>
      </c>
    </row>
    <row r="115" spans="1:14" x14ac:dyDescent="0.25">
      <c r="A115" s="11"/>
      <c r="H115" s="12"/>
      <c r="I115" s="13"/>
      <c r="L115" s="11"/>
      <c r="M115" s="14" t="str">
        <f>IF($A115="","",IF((J115="Out of warranty"),ROUND(((H115*(1+'Totals'!$B$4))+(I115*'Totals'!$B$3)),2),0))</f>
        <v/>
      </c>
      <c r="N115" s="14" t="str">
        <f>IF($A115="","",IF((J115="Out of warranty"),0,(H115+(I115*'Totals'!$B$3))))</f>
        <v/>
      </c>
    </row>
    <row r="116" spans="1:14" x14ac:dyDescent="0.25">
      <c r="A116" s="11"/>
      <c r="H116" s="12"/>
      <c r="I116" s="13"/>
      <c r="L116" s="11"/>
      <c r="M116" s="14" t="str">
        <f>IF($A116="","",IF((J116="Out of warranty"),ROUND(((H116*(1+'Totals'!$B$4))+(I116*'Totals'!$B$3)),2),0))</f>
        <v/>
      </c>
      <c r="N116" s="14" t="str">
        <f>IF($A116="","",IF((J116="Out of warranty"),0,(H116+(I116*'Totals'!$B$3))))</f>
        <v/>
      </c>
    </row>
    <row r="117" spans="1:14" x14ac:dyDescent="0.25">
      <c r="A117" s="11"/>
      <c r="H117" s="12"/>
      <c r="I117" s="13"/>
      <c r="L117" s="11"/>
      <c r="M117" s="14" t="str">
        <f>IF($A117="","",IF((J117="Out of warranty"),ROUND(((H117*(1+'Totals'!$B$4))+(I117*'Totals'!$B$3)),2),0))</f>
        <v/>
      </c>
      <c r="N117" s="14" t="str">
        <f>IF($A117="","",IF((J117="Out of warranty"),0,(H117+(I117*'Totals'!$B$3))))</f>
        <v/>
      </c>
    </row>
    <row r="118" spans="1:14" x14ac:dyDescent="0.25">
      <c r="A118" s="11"/>
      <c r="H118" s="12"/>
      <c r="I118" s="13"/>
      <c r="L118" s="11"/>
      <c r="M118" s="14" t="str">
        <f>IF($A118="","",IF((J118="Out of warranty"),ROUND(((H118*(1+'Totals'!$B$4))+(I118*'Totals'!$B$3)),2),0))</f>
        <v/>
      </c>
      <c r="N118" s="14" t="str">
        <f>IF($A118="","",IF((J118="Out of warranty"),0,(H118+(I118*'Totals'!$B$3))))</f>
        <v/>
      </c>
    </row>
    <row r="119" spans="1:14" x14ac:dyDescent="0.25">
      <c r="A119" s="11"/>
      <c r="H119" s="12"/>
      <c r="I119" s="13"/>
      <c r="L119" s="11"/>
      <c r="M119" s="14" t="str">
        <f>IF($A119="","",IF((J119="Out of warranty"),ROUND(((H119*(1+'Totals'!$B$4))+(I119*'Totals'!$B$3)),2),0))</f>
        <v/>
      </c>
      <c r="N119" s="14" t="str">
        <f>IF($A119="","",IF((J119="Out of warranty"),0,(H119+(I119*'Totals'!$B$3))))</f>
        <v/>
      </c>
    </row>
    <row r="120" spans="1:14" x14ac:dyDescent="0.25">
      <c r="A120" s="11"/>
      <c r="H120" s="12"/>
      <c r="I120" s="13"/>
      <c r="L120" s="11"/>
      <c r="M120" s="14" t="str">
        <f>IF($A120="","",IF((J120="Out of warranty"),ROUND(((H120*(1+'Totals'!$B$4))+(I120*'Totals'!$B$3)),2),0))</f>
        <v/>
      </c>
      <c r="N120" s="14" t="str">
        <f>IF($A120="","",IF((J120="Out of warranty"),0,(H120+(I120*'Totals'!$B$3))))</f>
        <v/>
      </c>
    </row>
    <row r="121" spans="1:14" x14ac:dyDescent="0.25">
      <c r="A121" s="11"/>
      <c r="H121" s="12"/>
      <c r="I121" s="13"/>
      <c r="L121" s="11"/>
      <c r="M121" s="14" t="str">
        <f>IF($A121="","",IF((J121="Out of warranty"),ROUND(((H121*(1+'Totals'!$B$4))+(I121*'Totals'!$B$3)),2),0))</f>
        <v/>
      </c>
      <c r="N121" s="14" t="str">
        <f>IF($A121="","",IF((J121="Out of warranty"),0,(H121+(I121*'Totals'!$B$3))))</f>
        <v/>
      </c>
    </row>
    <row r="122" spans="1:14" x14ac:dyDescent="0.25">
      <c r="A122" s="11"/>
      <c r="H122" s="12"/>
      <c r="I122" s="13"/>
      <c r="L122" s="11"/>
      <c r="M122" s="14" t="str">
        <f>IF($A122="","",IF((J122="Out of warranty"),ROUND(((H122*(1+'Totals'!$B$4))+(I122*'Totals'!$B$3)),2),0))</f>
        <v/>
      </c>
      <c r="N122" s="14" t="str">
        <f>IF($A122="","",IF((J122="Out of warranty"),0,(H122+(I122*'Totals'!$B$3))))</f>
        <v/>
      </c>
    </row>
    <row r="123" spans="1:14" x14ac:dyDescent="0.25">
      <c r="A123" s="11"/>
      <c r="H123" s="12"/>
      <c r="I123" s="13"/>
      <c r="L123" s="11"/>
      <c r="M123" s="14" t="str">
        <f>IF($A123="","",IF((J123="Out of warranty"),ROUND(((H123*(1+'Totals'!$B$4))+(I123*'Totals'!$B$3)),2),0))</f>
        <v/>
      </c>
      <c r="N123" s="14" t="str">
        <f>IF($A123="","",IF((J123="Out of warranty"),0,(H123+(I123*'Totals'!$B$3))))</f>
        <v/>
      </c>
    </row>
    <row r="124" spans="1:14" x14ac:dyDescent="0.25">
      <c r="A124" s="11"/>
      <c r="H124" s="12"/>
      <c r="I124" s="13"/>
      <c r="L124" s="11"/>
      <c r="M124" s="14" t="str">
        <f>IF($A124="","",IF((J124="Out of warranty"),ROUND(((H124*(1+'Totals'!$B$4))+(I124*'Totals'!$B$3)),2),0))</f>
        <v/>
      </c>
      <c r="N124" s="14" t="str">
        <f>IF($A124="","",IF((J124="Out of warranty"),0,(H124+(I124*'Totals'!$B$3))))</f>
        <v/>
      </c>
    </row>
    <row r="125" spans="1:14" x14ac:dyDescent="0.25">
      <c r="A125" s="11"/>
      <c r="H125" s="12"/>
      <c r="I125" s="13"/>
      <c r="L125" s="11"/>
      <c r="M125" s="14" t="str">
        <f>IF($A125="","",IF((J125="Out of warranty"),ROUND(((H125*(1+'Totals'!$B$4))+(I125*'Totals'!$B$3)),2),0))</f>
        <v/>
      </c>
      <c r="N125" s="14" t="str">
        <f>IF($A125="","",IF((J125="Out of warranty"),0,(H125+(I125*'Totals'!$B$3))))</f>
        <v/>
      </c>
    </row>
    <row r="126" spans="1:14" x14ac:dyDescent="0.25">
      <c r="A126" s="11"/>
      <c r="H126" s="12"/>
      <c r="I126" s="13"/>
      <c r="L126" s="11"/>
      <c r="M126" s="14" t="str">
        <f>IF($A126="","",IF((J126="Out of warranty"),ROUND(((H126*(1+'Totals'!$B$4))+(I126*'Totals'!$B$3)),2),0))</f>
        <v/>
      </c>
      <c r="N126" s="14" t="str">
        <f>IF($A126="","",IF((J126="Out of warranty"),0,(H126+(I126*'Totals'!$B$3))))</f>
        <v/>
      </c>
    </row>
    <row r="127" spans="1:14" x14ac:dyDescent="0.25">
      <c r="A127" s="11"/>
      <c r="H127" s="12"/>
      <c r="I127" s="13"/>
      <c r="L127" s="11"/>
      <c r="M127" s="14" t="str">
        <f>IF($A127="","",IF((J127="Out of warranty"),ROUND(((H127*(1+'Totals'!$B$4))+(I127*'Totals'!$B$3)),2),0))</f>
        <v/>
      </c>
      <c r="N127" s="14" t="str">
        <f>IF($A127="","",IF((J127="Out of warranty"),0,(H127+(I127*'Totals'!$B$3))))</f>
        <v/>
      </c>
    </row>
    <row r="128" spans="1:14" x14ac:dyDescent="0.25">
      <c r="A128" s="11"/>
      <c r="H128" s="12"/>
      <c r="I128" s="13"/>
      <c r="L128" s="11"/>
      <c r="M128" s="14" t="str">
        <f>IF($A128="","",IF((J128="Out of warranty"),ROUND(((H128*(1+'Totals'!$B$4))+(I128*'Totals'!$B$3)),2),0))</f>
        <v/>
      </c>
      <c r="N128" s="14" t="str">
        <f>IF($A128="","",IF((J128="Out of warranty"),0,(H128+(I128*'Totals'!$B$3))))</f>
        <v/>
      </c>
    </row>
    <row r="129" spans="1:14" x14ac:dyDescent="0.25">
      <c r="A129" s="11"/>
      <c r="H129" s="12"/>
      <c r="I129" s="13"/>
      <c r="L129" s="11"/>
      <c r="M129" s="14" t="str">
        <f>IF($A129="","",IF((J129="Out of warranty"),ROUND(((H129*(1+'Totals'!$B$4))+(I129*'Totals'!$B$3)),2),0))</f>
        <v/>
      </c>
      <c r="N129" s="14" t="str">
        <f>IF($A129="","",IF((J129="Out of warranty"),0,(H129+(I129*'Totals'!$B$3))))</f>
        <v/>
      </c>
    </row>
    <row r="130" spans="1:14" x14ac:dyDescent="0.25">
      <c r="A130" s="11"/>
      <c r="H130" s="12"/>
      <c r="I130" s="13"/>
      <c r="L130" s="11"/>
      <c r="M130" s="14" t="str">
        <f>IF($A130="","",IF((J130="Out of warranty"),ROUND(((H130*(1+'Totals'!$B$4))+(I130*'Totals'!$B$3)),2),0))</f>
        <v/>
      </c>
      <c r="N130" s="14" t="str">
        <f>IF($A130="","",IF((J130="Out of warranty"),0,(H130+(I130*'Totals'!$B$3))))</f>
        <v/>
      </c>
    </row>
    <row r="131" spans="1:14" x14ac:dyDescent="0.25">
      <c r="A131" s="11"/>
      <c r="H131" s="12"/>
      <c r="I131" s="13"/>
      <c r="L131" s="11"/>
      <c r="M131" s="14" t="str">
        <f>IF($A131="","",IF((J131="Out of warranty"),ROUND(((H131*(1+'Totals'!$B$4))+(I131*'Totals'!$B$3)),2),0))</f>
        <v/>
      </c>
      <c r="N131" s="14" t="str">
        <f>IF($A131="","",IF((J131="Out of warranty"),0,(H131+(I131*'Totals'!$B$3))))</f>
        <v/>
      </c>
    </row>
    <row r="132" spans="1:14" x14ac:dyDescent="0.25">
      <c r="A132" s="11"/>
      <c r="H132" s="12"/>
      <c r="I132" s="13"/>
      <c r="L132" s="11"/>
      <c r="M132" s="14" t="str">
        <f>IF($A132="","",IF((J132="Out of warranty"),ROUND(((H132*(1+'Totals'!$B$4))+(I132*'Totals'!$B$3)),2),0))</f>
        <v/>
      </c>
      <c r="N132" s="14" t="str">
        <f>IF($A132="","",IF((J132="Out of warranty"),0,(H132+(I132*'Totals'!$B$3))))</f>
        <v/>
      </c>
    </row>
    <row r="133" spans="1:14" x14ac:dyDescent="0.25">
      <c r="A133" s="11"/>
      <c r="H133" s="12"/>
      <c r="I133" s="13"/>
      <c r="L133" s="11"/>
      <c r="M133" s="14" t="str">
        <f>IF($A133="","",IF((J133="Out of warranty"),ROUND(((H133*(1+'Totals'!$B$4))+(I133*'Totals'!$B$3)),2),0))</f>
        <v/>
      </c>
      <c r="N133" s="14" t="str">
        <f>IF($A133="","",IF((J133="Out of warranty"),0,(H133+(I133*'Totals'!$B$3))))</f>
        <v/>
      </c>
    </row>
    <row r="134" spans="1:14" x14ac:dyDescent="0.25">
      <c r="A134" s="11"/>
      <c r="H134" s="12"/>
      <c r="I134" s="13"/>
      <c r="L134" s="11"/>
      <c r="M134" s="14" t="str">
        <f>IF($A134="","",IF((J134="Out of warranty"),ROUND(((H134*(1+'Totals'!$B$4))+(I134*'Totals'!$B$3)),2),0))</f>
        <v/>
      </c>
      <c r="N134" s="14" t="str">
        <f>IF($A134="","",IF((J134="Out of warranty"),0,(H134+(I134*'Totals'!$B$3))))</f>
        <v/>
      </c>
    </row>
    <row r="135" spans="1:14" x14ac:dyDescent="0.25">
      <c r="A135" s="11"/>
      <c r="H135" s="12"/>
      <c r="I135" s="13"/>
      <c r="L135" s="11"/>
      <c r="M135" s="14" t="str">
        <f>IF($A135="","",IF((J135="Out of warranty"),ROUND(((H135*(1+'Totals'!$B$4))+(I135*'Totals'!$B$3)),2),0))</f>
        <v/>
      </c>
      <c r="N135" s="14" t="str">
        <f>IF($A135="","",IF((J135="Out of warranty"),0,(H135+(I135*'Totals'!$B$3))))</f>
        <v/>
      </c>
    </row>
    <row r="136" spans="1:14" x14ac:dyDescent="0.25">
      <c r="A136" s="11"/>
      <c r="H136" s="12"/>
      <c r="I136" s="13"/>
      <c r="L136" s="11"/>
      <c r="M136" s="14" t="str">
        <f>IF($A136="","",IF((J136="Out of warranty"),ROUND(((H136*(1+'Totals'!$B$4))+(I136*'Totals'!$B$3)),2),0))</f>
        <v/>
      </c>
      <c r="N136" s="14" t="str">
        <f>IF($A136="","",IF((J136="Out of warranty"),0,(H136+(I136*'Totals'!$B$3))))</f>
        <v/>
      </c>
    </row>
    <row r="137" spans="1:14" x14ac:dyDescent="0.25">
      <c r="A137" s="11"/>
      <c r="H137" s="12"/>
      <c r="I137" s="13"/>
      <c r="L137" s="11"/>
      <c r="M137" s="14" t="str">
        <f>IF($A137="","",IF((J137="Out of warranty"),ROUND(((H137*(1+'Totals'!$B$4))+(I137*'Totals'!$B$3)),2),0))</f>
        <v/>
      </c>
      <c r="N137" s="14" t="str">
        <f>IF($A137="","",IF((J137="Out of warranty"),0,(H137+(I137*'Totals'!$B$3))))</f>
        <v/>
      </c>
    </row>
    <row r="138" spans="1:14" x14ac:dyDescent="0.25">
      <c r="A138" s="11"/>
      <c r="H138" s="12"/>
      <c r="I138" s="13"/>
      <c r="L138" s="11"/>
      <c r="M138" s="14" t="str">
        <f>IF($A138="","",IF((J138="Out of warranty"),ROUND(((H138*(1+'Totals'!$B$4))+(I138*'Totals'!$B$3)),2),0))</f>
        <v/>
      </c>
      <c r="N138" s="14" t="str">
        <f>IF($A138="","",IF((J138="Out of warranty"),0,(H138+(I138*'Totals'!$B$3))))</f>
        <v/>
      </c>
    </row>
    <row r="139" spans="1:14" x14ac:dyDescent="0.25">
      <c r="A139" s="11"/>
      <c r="H139" s="12"/>
      <c r="I139" s="13"/>
      <c r="L139" s="11"/>
      <c r="M139" s="14" t="str">
        <f>IF($A139="","",IF((J139="Out of warranty"),ROUND(((H139*(1+'Totals'!$B$4))+(I139*'Totals'!$B$3)),2),0))</f>
        <v/>
      </c>
      <c r="N139" s="14" t="str">
        <f>IF($A139="","",IF((J139="Out of warranty"),0,(H139+(I139*'Totals'!$B$3))))</f>
        <v/>
      </c>
    </row>
    <row r="140" spans="1:14" x14ac:dyDescent="0.25">
      <c r="A140" s="11"/>
      <c r="H140" s="12"/>
      <c r="I140" s="13"/>
      <c r="L140" s="11"/>
      <c r="M140" s="14" t="str">
        <f>IF($A140="","",IF((J140="Out of warranty"),ROUND(((H140*(1+'Totals'!$B$4))+(I140*'Totals'!$B$3)),2),0))</f>
        <v/>
      </c>
      <c r="N140" s="14" t="str">
        <f>IF($A140="","",IF((J140="Out of warranty"),0,(H140+(I140*'Totals'!$B$3))))</f>
        <v/>
      </c>
    </row>
    <row r="141" spans="1:14" x14ac:dyDescent="0.25">
      <c r="A141" s="11"/>
      <c r="H141" s="12"/>
      <c r="I141" s="13"/>
      <c r="L141" s="11"/>
      <c r="M141" s="14" t="str">
        <f>IF($A141="","",IF((J141="Out of warranty"),ROUND(((H141*(1+'Totals'!$B$4))+(I141*'Totals'!$B$3)),2),0))</f>
        <v/>
      </c>
      <c r="N141" s="14" t="str">
        <f>IF($A141="","",IF((J141="Out of warranty"),0,(H141+(I141*'Totals'!$B$3))))</f>
        <v/>
      </c>
    </row>
    <row r="142" spans="1:14" x14ac:dyDescent="0.25">
      <c r="A142" s="11"/>
      <c r="H142" s="12"/>
      <c r="I142" s="13"/>
      <c r="L142" s="11"/>
      <c r="M142" s="14" t="str">
        <f>IF($A142="","",IF((J142="Out of warranty"),ROUND(((H142*(1+'Totals'!$B$4))+(I142*'Totals'!$B$3)),2),0))</f>
        <v/>
      </c>
      <c r="N142" s="14" t="str">
        <f>IF($A142="","",IF((J142="Out of warranty"),0,(H142+(I142*'Totals'!$B$3))))</f>
        <v/>
      </c>
    </row>
    <row r="143" spans="1:14" x14ac:dyDescent="0.25">
      <c r="A143" s="11"/>
      <c r="H143" s="12"/>
      <c r="I143" s="13"/>
      <c r="L143" s="11"/>
      <c r="M143" s="14" t="str">
        <f>IF($A143="","",IF((J143="Out of warranty"),ROUND(((H143*(1+'Totals'!$B$4))+(I143*'Totals'!$B$3)),2),0))</f>
        <v/>
      </c>
      <c r="N143" s="14" t="str">
        <f>IF($A143="","",IF((J143="Out of warranty"),0,(H143+(I143*'Totals'!$B$3))))</f>
        <v/>
      </c>
    </row>
    <row r="144" spans="1:14" x14ac:dyDescent="0.25">
      <c r="A144" s="11"/>
      <c r="H144" s="12"/>
      <c r="I144" s="13"/>
      <c r="L144" s="11"/>
      <c r="M144" s="14" t="str">
        <f>IF($A144="","",IF((J144="Out of warranty"),ROUND(((H144*(1+'Totals'!$B$4))+(I144*'Totals'!$B$3)),2),0))</f>
        <v/>
      </c>
      <c r="N144" s="14" t="str">
        <f>IF($A144="","",IF((J144="Out of warranty"),0,(H144+(I144*'Totals'!$B$3))))</f>
        <v/>
      </c>
    </row>
    <row r="145" spans="1:14" x14ac:dyDescent="0.25">
      <c r="A145" s="11"/>
      <c r="H145" s="12"/>
      <c r="I145" s="13"/>
      <c r="L145" s="11"/>
      <c r="M145" s="14" t="str">
        <f>IF($A145="","",IF((J145="Out of warranty"),ROUND(((H145*(1+'Totals'!$B$4))+(I145*'Totals'!$B$3)),2),0))</f>
        <v/>
      </c>
      <c r="N145" s="14" t="str">
        <f>IF($A145="","",IF((J145="Out of warranty"),0,(H145+(I145*'Totals'!$B$3))))</f>
        <v/>
      </c>
    </row>
    <row r="146" spans="1:14" x14ac:dyDescent="0.25">
      <c r="A146" s="11"/>
      <c r="H146" s="12"/>
      <c r="I146" s="13"/>
      <c r="L146" s="11"/>
      <c r="M146" s="14" t="str">
        <f>IF($A146="","",IF((J146="Out of warranty"),ROUND(((H146*(1+'Totals'!$B$4))+(I146*'Totals'!$B$3)),2),0))</f>
        <v/>
      </c>
      <c r="N146" s="14" t="str">
        <f>IF($A146="","",IF((J146="Out of warranty"),0,(H146+(I146*'Totals'!$B$3))))</f>
        <v/>
      </c>
    </row>
    <row r="147" spans="1:14" x14ac:dyDescent="0.25">
      <c r="A147" s="11"/>
      <c r="H147" s="12"/>
      <c r="I147" s="13"/>
      <c r="L147" s="11"/>
      <c r="M147" s="14" t="str">
        <f>IF($A147="","",IF((J147="Out of warranty"),ROUND(((H147*(1+'Totals'!$B$4))+(I147*'Totals'!$B$3)),2),0))</f>
        <v/>
      </c>
      <c r="N147" s="14" t="str">
        <f>IF($A147="","",IF((J147="Out of warranty"),0,(H147+(I147*'Totals'!$B$3))))</f>
        <v/>
      </c>
    </row>
    <row r="148" spans="1:14" x14ac:dyDescent="0.25">
      <c r="A148" s="11"/>
      <c r="H148" s="12"/>
      <c r="I148" s="13"/>
      <c r="L148" s="11"/>
      <c r="M148" s="14" t="str">
        <f>IF($A148="","",IF((J148="Out of warranty"),ROUND(((H148*(1+'Totals'!$B$4))+(I148*'Totals'!$B$3)),2),0))</f>
        <v/>
      </c>
      <c r="N148" s="14" t="str">
        <f>IF($A148="","",IF((J148="Out of warranty"),0,(H148+(I148*'Totals'!$B$3))))</f>
        <v/>
      </c>
    </row>
    <row r="149" spans="1:14" x14ac:dyDescent="0.25">
      <c r="A149" s="11"/>
      <c r="H149" s="12"/>
      <c r="I149" s="13"/>
      <c r="L149" s="11"/>
      <c r="M149" s="14" t="str">
        <f>IF($A149="","",IF((J149="Out of warranty"),ROUND(((H149*(1+'Totals'!$B$4))+(I149*'Totals'!$B$3)),2),0))</f>
        <v/>
      </c>
      <c r="N149" s="14" t="str">
        <f>IF($A149="","",IF((J149="Out of warranty"),0,(H149+(I149*'Totals'!$B$3))))</f>
        <v/>
      </c>
    </row>
    <row r="150" spans="1:14" x14ac:dyDescent="0.25">
      <c r="A150" s="11"/>
      <c r="H150" s="12"/>
      <c r="I150" s="13"/>
      <c r="L150" s="11"/>
      <c r="M150" s="14" t="str">
        <f>IF($A150="","",IF((J150="Out of warranty"),ROUND(((H150*(1+'Totals'!$B$4))+(I150*'Totals'!$B$3)),2),0))</f>
        <v/>
      </c>
      <c r="N150" s="14" t="str">
        <f>IF($A150="","",IF((J150="Out of warranty"),0,(H150+(I150*'Totals'!$B$3))))</f>
        <v/>
      </c>
    </row>
    <row r="151" spans="1:14" x14ac:dyDescent="0.25">
      <c r="A151" s="11"/>
      <c r="H151" s="12"/>
      <c r="I151" s="13"/>
      <c r="L151" s="11"/>
      <c r="M151" s="14" t="str">
        <f>IF($A151="","",IF((J151="Out of warranty"),ROUND(((H151*(1+'Totals'!$B$4))+(I151*'Totals'!$B$3)),2),0))</f>
        <v/>
      </c>
      <c r="N151" s="14" t="str">
        <f>IF($A151="","",IF((J151="Out of warranty"),0,(H151+(I151*'Totals'!$B$3))))</f>
        <v/>
      </c>
    </row>
    <row r="152" spans="1:14" x14ac:dyDescent="0.25">
      <c r="A152" s="11"/>
      <c r="H152" s="12"/>
      <c r="I152" s="13"/>
      <c r="L152" s="11"/>
      <c r="M152" s="14" t="str">
        <f>IF($A152="","",IF((J152="Out of warranty"),ROUND(((H152*(1+'Totals'!$B$4))+(I152*'Totals'!$B$3)),2),0))</f>
        <v/>
      </c>
      <c r="N152" s="14" t="str">
        <f>IF($A152="","",IF((J152="Out of warranty"),0,(H152+(I152*'Totals'!$B$3))))</f>
        <v/>
      </c>
    </row>
    <row r="153" spans="1:14" x14ac:dyDescent="0.25">
      <c r="A153" s="11"/>
      <c r="H153" s="12"/>
      <c r="I153" s="13"/>
      <c r="L153" s="11"/>
      <c r="M153" s="14" t="str">
        <f>IF($A153="","",IF((J153="Out of warranty"),ROUND(((H153*(1+'Totals'!$B$4))+(I153*'Totals'!$B$3)),2),0))</f>
        <v/>
      </c>
      <c r="N153" s="14" t="str">
        <f>IF($A153="","",IF((J153="Out of warranty"),0,(H153+(I153*'Totals'!$B$3))))</f>
        <v/>
      </c>
    </row>
    <row r="154" spans="1:14" x14ac:dyDescent="0.25">
      <c r="A154" s="11"/>
      <c r="H154" s="12"/>
      <c r="I154" s="13"/>
      <c r="L154" s="11"/>
      <c r="M154" s="14" t="str">
        <f>IF($A154="","",IF((J154="Out of warranty"),ROUND(((H154*(1+'Totals'!$B$4))+(I154*'Totals'!$B$3)),2),0))</f>
        <v/>
      </c>
      <c r="N154" s="14" t="str">
        <f>IF($A154="","",IF((J154="Out of warranty"),0,(H154+(I154*'Totals'!$B$3))))</f>
        <v/>
      </c>
    </row>
    <row r="155" spans="1:14" x14ac:dyDescent="0.25">
      <c r="A155" s="11"/>
      <c r="H155" s="12"/>
      <c r="I155" s="13"/>
      <c r="L155" s="11"/>
      <c r="M155" s="14" t="str">
        <f>IF($A155="","",IF((J155="Out of warranty"),ROUND(((H155*(1+'Totals'!$B$4))+(I155*'Totals'!$B$3)),2),0))</f>
        <v/>
      </c>
      <c r="N155" s="14" t="str">
        <f>IF($A155="","",IF((J155="Out of warranty"),0,(H155+(I155*'Totals'!$B$3))))</f>
        <v/>
      </c>
    </row>
    <row r="156" spans="1:14" x14ac:dyDescent="0.25">
      <c r="A156" s="11"/>
      <c r="H156" s="12"/>
      <c r="I156" s="13"/>
      <c r="L156" s="11"/>
      <c r="M156" s="14" t="str">
        <f>IF($A156="","",IF((J156="Out of warranty"),ROUND(((H156*(1+'Totals'!$B$4))+(I156*'Totals'!$B$3)),2),0))</f>
        <v/>
      </c>
      <c r="N156" s="14" t="str">
        <f>IF($A156="","",IF((J156="Out of warranty"),0,(H156+(I156*'Totals'!$B$3))))</f>
        <v/>
      </c>
    </row>
    <row r="157" spans="1:14" x14ac:dyDescent="0.25">
      <c r="A157" s="11"/>
      <c r="H157" s="12"/>
      <c r="I157" s="13"/>
      <c r="L157" s="11"/>
      <c r="M157" s="14" t="str">
        <f>IF($A157="","",IF((J157="Out of warranty"),ROUND(((H157*(1+'Totals'!$B$4))+(I157*'Totals'!$B$3)),2),0))</f>
        <v/>
      </c>
      <c r="N157" s="14" t="str">
        <f>IF($A157="","",IF((J157="Out of warranty"),0,(H157+(I157*'Totals'!$B$3))))</f>
        <v/>
      </c>
    </row>
    <row r="158" spans="1:14" x14ac:dyDescent="0.25">
      <c r="A158" s="11"/>
      <c r="H158" s="12"/>
      <c r="I158" s="13"/>
      <c r="L158" s="11"/>
      <c r="M158" s="14" t="str">
        <f>IF($A158="","",IF((J158="Out of warranty"),ROUND(((H158*(1+'Totals'!$B$4))+(I158*'Totals'!$B$3)),2),0))</f>
        <v/>
      </c>
      <c r="N158" s="14" t="str">
        <f>IF($A158="","",IF((J158="Out of warranty"),0,(H158+(I158*'Totals'!$B$3))))</f>
        <v/>
      </c>
    </row>
    <row r="159" spans="1:14" x14ac:dyDescent="0.25">
      <c r="A159" s="11"/>
      <c r="H159" s="12"/>
      <c r="I159" s="13"/>
      <c r="L159" s="11"/>
      <c r="M159" s="14" t="str">
        <f>IF($A159="","",IF((J159="Out of warranty"),ROUND(((H159*(1+'Totals'!$B$4))+(I159*'Totals'!$B$3)),2),0))</f>
        <v/>
      </c>
      <c r="N159" s="14" t="str">
        <f>IF($A159="","",IF((J159="Out of warranty"),0,(H159+(I159*'Totals'!$B$3))))</f>
        <v/>
      </c>
    </row>
    <row r="160" spans="1:14" x14ac:dyDescent="0.25">
      <c r="A160" s="11"/>
      <c r="H160" s="12"/>
      <c r="I160" s="13"/>
      <c r="L160" s="11"/>
      <c r="M160" s="14" t="str">
        <f>IF($A160="","",IF((J160="Out of warranty"),ROUND(((H160*(1+'Totals'!$B$4))+(I160*'Totals'!$B$3)),2),0))</f>
        <v/>
      </c>
      <c r="N160" s="14" t="str">
        <f>IF($A160="","",IF((J160="Out of warranty"),0,(H160+(I160*'Totals'!$B$3))))</f>
        <v/>
      </c>
    </row>
    <row r="161" spans="1:14" x14ac:dyDescent="0.25">
      <c r="A161" s="11"/>
      <c r="H161" s="12"/>
      <c r="I161" s="13"/>
      <c r="L161" s="11"/>
      <c r="M161" s="14" t="str">
        <f>IF($A161="","",IF((J161="Out of warranty"),ROUND(((H161*(1+'Totals'!$B$4))+(I161*'Totals'!$B$3)),2),0))</f>
        <v/>
      </c>
      <c r="N161" s="14" t="str">
        <f>IF($A161="","",IF((J161="Out of warranty"),0,(H161+(I161*'Totals'!$B$3))))</f>
        <v/>
      </c>
    </row>
    <row r="162" spans="1:14" x14ac:dyDescent="0.25">
      <c r="A162" s="11"/>
      <c r="H162" s="12"/>
      <c r="I162" s="13"/>
      <c r="L162" s="11"/>
      <c r="M162" s="14" t="str">
        <f>IF($A162="","",IF((J162="Out of warranty"),ROUND(((H162*(1+'Totals'!$B$4))+(I162*'Totals'!$B$3)),2),0))</f>
        <v/>
      </c>
      <c r="N162" s="14" t="str">
        <f>IF($A162="","",IF((J162="Out of warranty"),0,(H162+(I162*'Totals'!$B$3))))</f>
        <v/>
      </c>
    </row>
    <row r="163" spans="1:14" x14ac:dyDescent="0.25">
      <c r="A163" s="11"/>
      <c r="H163" s="12"/>
      <c r="I163" s="13"/>
      <c r="L163" s="11"/>
      <c r="M163" s="14" t="str">
        <f>IF($A163="","",IF((J163="Out of warranty"),ROUND(((H163*(1+'Totals'!$B$4))+(I163*'Totals'!$B$3)),2),0))</f>
        <v/>
      </c>
      <c r="N163" s="14" t="str">
        <f>IF($A163="","",IF((J163="Out of warranty"),0,(H163+(I163*'Totals'!$B$3))))</f>
        <v/>
      </c>
    </row>
    <row r="164" spans="1:14" x14ac:dyDescent="0.25">
      <c r="A164" s="11"/>
      <c r="H164" s="12"/>
      <c r="I164" s="13"/>
      <c r="L164" s="11"/>
      <c r="M164" s="14" t="str">
        <f>IF($A164="","",IF((J164="Out of warranty"),ROUND(((H164*(1+'Totals'!$B$4))+(I164*'Totals'!$B$3)),2),0))</f>
        <v/>
      </c>
      <c r="N164" s="14" t="str">
        <f>IF($A164="","",IF((J164="Out of warranty"),0,(H164+(I164*'Totals'!$B$3))))</f>
        <v/>
      </c>
    </row>
    <row r="165" spans="1:14" x14ac:dyDescent="0.25">
      <c r="A165" s="11"/>
      <c r="H165" s="12"/>
      <c r="I165" s="13"/>
      <c r="L165" s="11"/>
      <c r="M165" s="14" t="str">
        <f>IF($A165="","",IF((J165="Out of warranty"),ROUND(((H165*(1+'Totals'!$B$4))+(I165*'Totals'!$B$3)),2),0))</f>
        <v/>
      </c>
      <c r="N165" s="14" t="str">
        <f>IF($A165="","",IF((J165="Out of warranty"),0,(H165+(I165*'Totals'!$B$3))))</f>
        <v/>
      </c>
    </row>
    <row r="166" spans="1:14" x14ac:dyDescent="0.25">
      <c r="A166" s="11"/>
      <c r="H166" s="12"/>
      <c r="I166" s="13"/>
      <c r="L166" s="11"/>
      <c r="M166" s="14" t="str">
        <f>IF($A166="","",IF((J166="Out of warranty"),ROUND(((H166*(1+'Totals'!$B$4))+(I166*'Totals'!$B$3)),2),0))</f>
        <v/>
      </c>
      <c r="N166" s="14" t="str">
        <f>IF($A166="","",IF((J166="Out of warranty"),0,(H166+(I166*'Totals'!$B$3))))</f>
        <v/>
      </c>
    </row>
    <row r="167" spans="1:14" x14ac:dyDescent="0.25">
      <c r="A167" s="11"/>
      <c r="H167" s="12"/>
      <c r="I167" s="13"/>
      <c r="L167" s="11"/>
      <c r="M167" s="14" t="str">
        <f>IF($A167="","",IF((J167="Out of warranty"),ROUND(((H167*(1+'Totals'!$B$4))+(I167*'Totals'!$B$3)),2),0))</f>
        <v/>
      </c>
      <c r="N167" s="14" t="str">
        <f>IF($A167="","",IF((J167="Out of warranty"),0,(H167+(I167*'Totals'!$B$3))))</f>
        <v/>
      </c>
    </row>
    <row r="168" spans="1:14" x14ac:dyDescent="0.25">
      <c r="A168" s="11"/>
      <c r="H168" s="12"/>
      <c r="I168" s="13"/>
      <c r="L168" s="11"/>
      <c r="M168" s="14" t="str">
        <f>IF($A168="","",IF((J168="Out of warranty"),ROUND(((H168*(1+'Totals'!$B$4))+(I168*'Totals'!$B$3)),2),0))</f>
        <v/>
      </c>
      <c r="N168" s="14" t="str">
        <f>IF($A168="","",IF((J168="Out of warranty"),0,(H168+(I168*'Totals'!$B$3))))</f>
        <v/>
      </c>
    </row>
    <row r="169" spans="1:14" x14ac:dyDescent="0.25">
      <c r="A169" s="11"/>
      <c r="H169" s="12"/>
      <c r="I169" s="13"/>
      <c r="L169" s="11"/>
      <c r="M169" s="14" t="str">
        <f>IF($A169="","",IF((J169="Out of warranty"),ROUND(((H169*(1+'Totals'!$B$4))+(I169*'Totals'!$B$3)),2),0))</f>
        <v/>
      </c>
      <c r="N169" s="14" t="str">
        <f>IF($A169="","",IF((J169="Out of warranty"),0,(H169+(I169*'Totals'!$B$3))))</f>
        <v/>
      </c>
    </row>
    <row r="170" spans="1:14" x14ac:dyDescent="0.25">
      <c r="A170" s="11"/>
      <c r="H170" s="12"/>
      <c r="I170" s="13"/>
      <c r="L170" s="11"/>
      <c r="M170" s="14" t="str">
        <f>IF($A170="","",IF((J170="Out of warranty"),ROUND(((H170*(1+'Totals'!$B$4))+(I170*'Totals'!$B$3)),2),0))</f>
        <v/>
      </c>
      <c r="N170" s="14" t="str">
        <f>IF($A170="","",IF((J170="Out of warranty"),0,(H170+(I170*'Totals'!$B$3))))</f>
        <v/>
      </c>
    </row>
    <row r="171" spans="1:14" x14ac:dyDescent="0.25">
      <c r="A171" s="11"/>
      <c r="H171" s="12"/>
      <c r="I171" s="13"/>
      <c r="L171" s="11"/>
      <c r="M171" s="14" t="str">
        <f>IF($A171="","",IF((J171="Out of warranty"),ROUND(((H171*(1+'Totals'!$B$4))+(I171*'Totals'!$B$3)),2),0))</f>
        <v/>
      </c>
      <c r="N171" s="14" t="str">
        <f>IF($A171="","",IF((J171="Out of warranty"),0,(H171+(I171*'Totals'!$B$3))))</f>
        <v/>
      </c>
    </row>
    <row r="172" spans="1:14" x14ac:dyDescent="0.25">
      <c r="A172" s="11"/>
      <c r="H172" s="12"/>
      <c r="I172" s="13"/>
      <c r="L172" s="11"/>
      <c r="M172" s="14" t="str">
        <f>IF($A172="","",IF((J172="Out of warranty"),ROUND(((H172*(1+'Totals'!$B$4))+(I172*'Totals'!$B$3)),2),0))</f>
        <v/>
      </c>
      <c r="N172" s="14" t="str">
        <f>IF($A172="","",IF((J172="Out of warranty"),0,(H172+(I172*'Totals'!$B$3))))</f>
        <v/>
      </c>
    </row>
    <row r="173" spans="1:14" x14ac:dyDescent="0.25">
      <c r="A173" s="11"/>
      <c r="H173" s="12"/>
      <c r="I173" s="13"/>
      <c r="L173" s="11"/>
      <c r="M173" s="14" t="str">
        <f>IF($A173="","",IF((J173="Out of warranty"),ROUND(((H173*(1+'Totals'!$B$4))+(I173*'Totals'!$B$3)),2),0))</f>
        <v/>
      </c>
      <c r="N173" s="14" t="str">
        <f>IF($A173="","",IF((J173="Out of warranty"),0,(H173+(I173*'Totals'!$B$3))))</f>
        <v/>
      </c>
    </row>
    <row r="174" spans="1:14" x14ac:dyDescent="0.25">
      <c r="A174" s="11"/>
      <c r="H174" s="12"/>
      <c r="I174" s="13"/>
      <c r="L174" s="11"/>
      <c r="M174" s="14" t="str">
        <f>IF($A174="","",IF((J174="Out of warranty"),ROUND(((H174*(1+'Totals'!$B$4))+(I174*'Totals'!$B$3)),2),0))</f>
        <v/>
      </c>
      <c r="N174" s="14" t="str">
        <f>IF($A174="","",IF((J174="Out of warranty"),0,(H174+(I174*'Totals'!$B$3))))</f>
        <v/>
      </c>
    </row>
    <row r="175" spans="1:14" x14ac:dyDescent="0.25">
      <c r="A175" s="11"/>
      <c r="H175" s="12"/>
      <c r="I175" s="13"/>
      <c r="L175" s="11"/>
      <c r="M175" s="14" t="str">
        <f>IF($A175="","",IF((J175="Out of warranty"),ROUND(((H175*(1+'Totals'!$B$4))+(I175*'Totals'!$B$3)),2),0))</f>
        <v/>
      </c>
      <c r="N175" s="14" t="str">
        <f>IF($A175="","",IF((J175="Out of warranty"),0,(H175+(I175*'Totals'!$B$3))))</f>
        <v/>
      </c>
    </row>
    <row r="176" spans="1:14" x14ac:dyDescent="0.25">
      <c r="A176" s="11"/>
      <c r="H176" s="12"/>
      <c r="I176" s="13"/>
      <c r="L176" s="11"/>
      <c r="M176" s="14" t="str">
        <f>IF($A176="","",IF((J176="Out of warranty"),ROUND(((H176*(1+'Totals'!$B$4))+(I176*'Totals'!$B$3)),2),0))</f>
        <v/>
      </c>
      <c r="N176" s="14" t="str">
        <f>IF($A176="","",IF((J176="Out of warranty"),0,(H176+(I176*'Totals'!$B$3))))</f>
        <v/>
      </c>
    </row>
    <row r="177" spans="1:14" x14ac:dyDescent="0.25">
      <c r="A177" s="11"/>
      <c r="H177" s="12"/>
      <c r="I177" s="13"/>
      <c r="L177" s="11"/>
      <c r="M177" s="14" t="str">
        <f>IF($A177="","",IF((J177="Out of warranty"),ROUND(((H177*(1+'Totals'!$B$4))+(I177*'Totals'!$B$3)),2),0))</f>
        <v/>
      </c>
      <c r="N177" s="14" t="str">
        <f>IF($A177="","",IF((J177="Out of warranty"),0,(H177+(I177*'Totals'!$B$3))))</f>
        <v/>
      </c>
    </row>
    <row r="178" spans="1:14" x14ac:dyDescent="0.25">
      <c r="A178" s="11"/>
      <c r="H178" s="12"/>
      <c r="I178" s="13"/>
      <c r="L178" s="11"/>
      <c r="M178" s="14" t="str">
        <f>IF($A178="","",IF((J178="Out of warranty"),ROUND(((H178*(1+'Totals'!$B$4))+(I178*'Totals'!$B$3)),2),0))</f>
        <v/>
      </c>
      <c r="N178" s="14" t="str">
        <f>IF($A178="","",IF((J178="Out of warranty"),0,(H178+(I178*'Totals'!$B$3))))</f>
        <v/>
      </c>
    </row>
    <row r="179" spans="1:14" x14ac:dyDescent="0.25">
      <c r="A179" s="11"/>
      <c r="H179" s="12"/>
      <c r="I179" s="13"/>
      <c r="L179" s="11"/>
      <c r="M179" s="14" t="str">
        <f>IF($A179="","",IF((J179="Out of warranty"),ROUND(((H179*(1+'Totals'!$B$4))+(I179*'Totals'!$B$3)),2),0))</f>
        <v/>
      </c>
      <c r="N179" s="14" t="str">
        <f>IF($A179="","",IF((J179="Out of warranty"),0,(H179+(I179*'Totals'!$B$3))))</f>
        <v/>
      </c>
    </row>
    <row r="180" spans="1:14" x14ac:dyDescent="0.25">
      <c r="A180" s="11"/>
      <c r="H180" s="12"/>
      <c r="I180" s="13"/>
      <c r="L180" s="11"/>
      <c r="M180" s="14" t="str">
        <f>IF($A180="","",IF((J180="Out of warranty"),ROUND(((H180*(1+'Totals'!$B$4))+(I180*'Totals'!$B$3)),2),0))</f>
        <v/>
      </c>
      <c r="N180" s="14" t="str">
        <f>IF($A180="","",IF((J180="Out of warranty"),0,(H180+(I180*'Totals'!$B$3))))</f>
        <v/>
      </c>
    </row>
    <row r="181" spans="1:14" x14ac:dyDescent="0.25">
      <c r="A181" s="11"/>
      <c r="H181" s="12"/>
      <c r="I181" s="13"/>
      <c r="L181" s="11"/>
      <c r="M181" s="14" t="str">
        <f>IF($A181="","",IF((J181="Out of warranty"),ROUND(((H181*(1+'Totals'!$B$4))+(I181*'Totals'!$B$3)),2),0))</f>
        <v/>
      </c>
      <c r="N181" s="14" t="str">
        <f>IF($A181="","",IF((J181="Out of warranty"),0,(H181+(I181*'Totals'!$B$3))))</f>
        <v/>
      </c>
    </row>
    <row r="182" spans="1:14" x14ac:dyDescent="0.25">
      <c r="A182" s="11"/>
      <c r="H182" s="12"/>
      <c r="I182" s="13"/>
      <c r="L182" s="11"/>
      <c r="M182" s="14" t="str">
        <f>IF($A182="","",IF((J182="Out of warranty"),ROUND(((H182*(1+'Totals'!$B$4))+(I182*'Totals'!$B$3)),2),0))</f>
        <v/>
      </c>
      <c r="N182" s="14" t="str">
        <f>IF($A182="","",IF((J182="Out of warranty"),0,(H182+(I182*'Totals'!$B$3))))</f>
        <v/>
      </c>
    </row>
    <row r="183" spans="1:14" x14ac:dyDescent="0.25">
      <c r="A183" s="11"/>
      <c r="H183" s="12"/>
      <c r="I183" s="13"/>
      <c r="L183" s="11"/>
      <c r="M183" s="14" t="str">
        <f>IF($A183="","",IF((J183="Out of warranty"),ROUND(((H183*(1+'Totals'!$B$4))+(I183*'Totals'!$B$3)),2),0))</f>
        <v/>
      </c>
      <c r="N183" s="14" t="str">
        <f>IF($A183="","",IF((J183="Out of warranty"),0,(H183+(I183*'Totals'!$B$3))))</f>
        <v/>
      </c>
    </row>
    <row r="184" spans="1:14" x14ac:dyDescent="0.25">
      <c r="A184" s="11"/>
      <c r="H184" s="12"/>
      <c r="I184" s="13"/>
      <c r="L184" s="11"/>
      <c r="M184" s="14" t="str">
        <f>IF($A184="","",IF((J184="Out of warranty"),ROUND(((H184*(1+'Totals'!$B$4))+(I184*'Totals'!$B$3)),2),0))</f>
        <v/>
      </c>
      <c r="N184" s="14" t="str">
        <f>IF($A184="","",IF((J184="Out of warranty"),0,(H184+(I184*'Totals'!$B$3))))</f>
        <v/>
      </c>
    </row>
    <row r="185" spans="1:14" x14ac:dyDescent="0.25">
      <c r="A185" s="11"/>
      <c r="H185" s="12"/>
      <c r="I185" s="13"/>
      <c r="L185" s="11"/>
      <c r="M185" s="14" t="str">
        <f>IF($A185="","",IF((J185="Out of warranty"),ROUND(((H185*(1+'Totals'!$B$4))+(I185*'Totals'!$B$3)),2),0))</f>
        <v/>
      </c>
      <c r="N185" s="14" t="str">
        <f>IF($A185="","",IF((J185="Out of warranty"),0,(H185+(I185*'Totals'!$B$3))))</f>
        <v/>
      </c>
    </row>
    <row r="186" spans="1:14" x14ac:dyDescent="0.25">
      <c r="A186" s="11"/>
      <c r="H186" s="12"/>
      <c r="I186" s="13"/>
      <c r="L186" s="11"/>
      <c r="M186" s="14" t="str">
        <f>IF($A186="","",IF((J186="Out of warranty"),ROUND(((H186*(1+'Totals'!$B$4))+(I186*'Totals'!$B$3)),2),0))</f>
        <v/>
      </c>
      <c r="N186" s="14" t="str">
        <f>IF($A186="","",IF((J186="Out of warranty"),0,(H186+(I186*'Totals'!$B$3))))</f>
        <v/>
      </c>
    </row>
    <row r="187" spans="1:14" x14ac:dyDescent="0.25">
      <c r="A187" s="11"/>
      <c r="H187" s="12"/>
      <c r="I187" s="13"/>
      <c r="L187" s="11"/>
      <c r="M187" s="14" t="str">
        <f>IF($A187="","",IF((J187="Out of warranty"),ROUND(((H187*(1+'Totals'!$B$4))+(I187*'Totals'!$B$3)),2),0))</f>
        <v/>
      </c>
      <c r="N187" s="14" t="str">
        <f>IF($A187="","",IF((J187="Out of warranty"),0,(H187+(I187*'Totals'!$B$3))))</f>
        <v/>
      </c>
    </row>
    <row r="188" spans="1:14" x14ac:dyDescent="0.25">
      <c r="A188" s="11"/>
      <c r="H188" s="12"/>
      <c r="I188" s="13"/>
      <c r="L188" s="11"/>
      <c r="M188" s="14" t="str">
        <f>IF($A188="","",IF((J188="Out of warranty"),ROUND(((H188*(1+'Totals'!$B$4))+(I188*'Totals'!$B$3)),2),0))</f>
        <v/>
      </c>
      <c r="N188" s="14" t="str">
        <f>IF($A188="","",IF((J188="Out of warranty"),0,(H188+(I188*'Totals'!$B$3))))</f>
        <v/>
      </c>
    </row>
    <row r="189" spans="1:14" x14ac:dyDescent="0.25">
      <c r="A189" s="11"/>
      <c r="H189" s="12"/>
      <c r="I189" s="13"/>
      <c r="L189" s="11"/>
      <c r="M189" s="14" t="str">
        <f>IF($A189="","",IF((J189="Out of warranty"),ROUND(((H189*(1+'Totals'!$B$4))+(I189*'Totals'!$B$3)),2),0))</f>
        <v/>
      </c>
      <c r="N189" s="14" t="str">
        <f>IF($A189="","",IF((J189="Out of warranty"),0,(H189+(I189*'Totals'!$B$3))))</f>
        <v/>
      </c>
    </row>
    <row r="190" spans="1:14" x14ac:dyDescent="0.25">
      <c r="A190" s="11"/>
      <c r="H190" s="12"/>
      <c r="I190" s="13"/>
      <c r="L190" s="11"/>
      <c r="M190" s="14" t="str">
        <f>IF($A190="","",IF((J190="Out of warranty"),ROUND(((H190*(1+'Totals'!$B$4))+(I190*'Totals'!$B$3)),2),0))</f>
        <v/>
      </c>
      <c r="N190" s="14" t="str">
        <f>IF($A190="","",IF((J190="Out of warranty"),0,(H190+(I190*'Totals'!$B$3))))</f>
        <v/>
      </c>
    </row>
    <row r="191" spans="1:14" x14ac:dyDescent="0.25">
      <c r="A191" s="11"/>
      <c r="H191" s="12"/>
      <c r="I191" s="13"/>
      <c r="L191" s="11"/>
      <c r="M191" s="14" t="str">
        <f>IF($A191="","",IF((J191="Out of warranty"),ROUND(((H191*(1+'Totals'!$B$4))+(I191*'Totals'!$B$3)),2),0))</f>
        <v/>
      </c>
      <c r="N191" s="14" t="str">
        <f>IF($A191="","",IF((J191="Out of warranty"),0,(H191+(I191*'Totals'!$B$3))))</f>
        <v/>
      </c>
    </row>
    <row r="192" spans="1:14" x14ac:dyDescent="0.25">
      <c r="A192" s="11"/>
      <c r="H192" s="12"/>
      <c r="I192" s="13"/>
      <c r="L192" s="11"/>
      <c r="M192" s="14" t="str">
        <f>IF($A192="","",IF((J192="Out of warranty"),ROUND(((H192*(1+'Totals'!$B$4))+(I192*'Totals'!$B$3)),2),0))</f>
        <v/>
      </c>
      <c r="N192" s="14" t="str">
        <f>IF($A192="","",IF((J192="Out of warranty"),0,(H192+(I192*'Totals'!$B$3))))</f>
        <v/>
      </c>
    </row>
    <row r="193" spans="1:14" x14ac:dyDescent="0.25">
      <c r="A193" s="11"/>
      <c r="H193" s="12"/>
      <c r="I193" s="13"/>
      <c r="L193" s="11"/>
      <c r="M193" s="14" t="str">
        <f>IF($A193="","",IF((J193="Out of warranty"),ROUND(((H193*(1+'Totals'!$B$4))+(I193*'Totals'!$B$3)),2),0))</f>
        <v/>
      </c>
      <c r="N193" s="14" t="str">
        <f>IF($A193="","",IF((J193="Out of warranty"),0,(H193+(I193*'Totals'!$B$3))))</f>
        <v/>
      </c>
    </row>
    <row r="194" spans="1:14" x14ac:dyDescent="0.25">
      <c r="A194" s="11"/>
      <c r="H194" s="12"/>
      <c r="I194" s="13"/>
      <c r="L194" s="11"/>
      <c r="M194" s="14" t="str">
        <f>IF($A194="","",IF((J194="Out of warranty"),ROUND(((H194*(1+'Totals'!$B$4))+(I194*'Totals'!$B$3)),2),0))</f>
        <v/>
      </c>
      <c r="N194" s="14" t="str">
        <f>IF($A194="","",IF((J194="Out of warranty"),0,(H194+(I194*'Totals'!$B$3))))</f>
        <v/>
      </c>
    </row>
    <row r="195" spans="1:14" x14ac:dyDescent="0.25">
      <c r="A195" s="11"/>
      <c r="H195" s="12"/>
      <c r="I195" s="13"/>
      <c r="L195" s="11"/>
      <c r="M195" s="14" t="str">
        <f>IF($A195="","",IF((J195="Out of warranty"),ROUND(((H195*(1+'Totals'!$B$4))+(I195*'Totals'!$B$3)),2),0))</f>
        <v/>
      </c>
      <c r="N195" s="14" t="str">
        <f>IF($A195="","",IF((J195="Out of warranty"),0,(H195+(I195*'Totals'!$B$3))))</f>
        <v/>
      </c>
    </row>
    <row r="196" spans="1:14" x14ac:dyDescent="0.25">
      <c r="A196" s="11"/>
      <c r="H196" s="12"/>
      <c r="I196" s="13"/>
      <c r="L196" s="11"/>
      <c r="M196" s="14" t="str">
        <f>IF($A196="","",IF((J196="Out of warranty"),ROUND(((H196*(1+'Totals'!$B$4))+(I196*'Totals'!$B$3)),2),0))</f>
        <v/>
      </c>
      <c r="N196" s="14" t="str">
        <f>IF($A196="","",IF((J196="Out of warranty"),0,(H196+(I196*'Totals'!$B$3))))</f>
        <v/>
      </c>
    </row>
    <row r="197" spans="1:14" x14ac:dyDescent="0.25">
      <c r="A197" s="11"/>
      <c r="H197" s="12"/>
      <c r="I197" s="13"/>
      <c r="L197" s="11"/>
      <c r="M197" s="14" t="str">
        <f>IF($A197="","",IF((J197="Out of warranty"),ROUND(((H197*(1+'Totals'!$B$4))+(I197*'Totals'!$B$3)),2),0))</f>
        <v/>
      </c>
      <c r="N197" s="14" t="str">
        <f>IF($A197="","",IF((J197="Out of warranty"),0,(H197+(I197*'Totals'!$B$3))))</f>
        <v/>
      </c>
    </row>
    <row r="198" spans="1:14" x14ac:dyDescent="0.25">
      <c r="A198" s="11"/>
      <c r="H198" s="12"/>
      <c r="I198" s="13"/>
      <c r="L198" s="11"/>
      <c r="M198" s="14" t="str">
        <f>IF($A198="","",IF((J198="Out of warranty"),ROUND(((H198*(1+'Totals'!$B$4))+(I198*'Totals'!$B$3)),2),0))</f>
        <v/>
      </c>
      <c r="N198" s="14" t="str">
        <f>IF($A198="","",IF((J198="Out of warranty"),0,(H198+(I198*'Totals'!$B$3))))</f>
        <v/>
      </c>
    </row>
    <row r="199" spans="1:14" x14ac:dyDescent="0.25">
      <c r="A199" s="11"/>
      <c r="H199" s="12"/>
      <c r="I199" s="13"/>
      <c r="L199" s="11"/>
      <c r="M199" s="14" t="str">
        <f>IF($A199="","",IF((J199="Out of warranty"),ROUND(((H199*(1+'Totals'!$B$4))+(I199*'Totals'!$B$3)),2),0))</f>
        <v/>
      </c>
      <c r="N199" s="14" t="str">
        <f>IF($A199="","",IF((J199="Out of warranty"),0,(H199+(I199*'Totals'!$B$3))))</f>
        <v/>
      </c>
    </row>
    <row r="200" spans="1:14" x14ac:dyDescent="0.25">
      <c r="A200" s="11"/>
      <c r="H200" s="12"/>
      <c r="I200" s="13"/>
      <c r="L200" s="11"/>
      <c r="M200" s="14" t="str">
        <f>IF($A200="","",IF((J200="Out of warranty"),ROUND(((H200*(1+'Totals'!$B$4))+(I200*'Totals'!$B$3)),2),0))</f>
        <v/>
      </c>
      <c r="N200" s="14" t="str">
        <f>IF($A200="","",IF((J200="Out of warranty"),0,(H200+(I200*'Totals'!$B$3))))</f>
        <v/>
      </c>
    </row>
    <row r="201" spans="1:14" x14ac:dyDescent="0.25">
      <c r="A201" s="11"/>
      <c r="H201" s="12"/>
      <c r="I201" s="13"/>
      <c r="L201" s="11"/>
      <c r="M201" s="14" t="str">
        <f>IF($A201="","",IF((J201="Out of warranty"),ROUND(((H201*(1+'Totals'!$B$4))+(I201*'Totals'!$B$3)),2),0))</f>
        <v/>
      </c>
      <c r="N201" s="14" t="str">
        <f>IF($A201="","",IF((J201="Out of warranty"),0,(H201+(I201*'Totals'!$B$3))))</f>
        <v/>
      </c>
    </row>
  </sheetData>
  <autoFilter ref="A1:N1"/>
  <conditionalFormatting sqref="L2:L201">
    <cfRule type="expression" dxfId="0" priority="1">
      <formula>AND(L2&lt;&gt;"",L2&lt;TODAY(),NOT(OR($K2="Closed")))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list" allowBlank="1" showErrorMessage="1" errorTitle="Pick from the list" error="Choose one of: Out of warranty, In warranty, Goodwill" sqref="J2:J201">
      <formula1>"Out of warranty,In warranty,Goodwill"</formula1>
    </dataValidation>
    <dataValidation type="list" allowBlank="1" showErrorMessage="1" errorTitle="Pick from the list" error="Choose one of: Open, Parts ordered, Follow-up needed, Closed" sqref="K2:K201">
      <formula1>"Open,Parts ordered,Follow-up needed,Closed"</formula1>
    </dataValidation>
    <dataValidation type="date" operator="greaterThan" allowBlank="1" showErrorMessage="1" errorTitle="Date expected" error="Enter a date, e.g. 10/15/2026." sqref="L2:L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55</v>
      </c>
      <c r="B1" s="15" t="s">
        <v>56</v>
      </c>
      <c r="C1" s="15" t="s">
        <v>57</v>
      </c>
    </row>
    <row r="2" spans="1:3" x14ac:dyDescent="0.25">
      <c r="A2" s="16" t="s">
        <v>58</v>
      </c>
      <c r="B2" s="17"/>
      <c r="C2" s="17"/>
    </row>
    <row r="3" spans="1:2" x14ac:dyDescent="0.25">
      <c r="A3" t="s">
        <v>59</v>
      </c>
      <c r="B3" s="18">
        <v>95</v>
      </c>
    </row>
    <row r="4" spans="1:2" x14ac:dyDescent="0.25">
      <c r="A4" t="s">
        <v>60</v>
      </c>
      <c r="B4" s="19">
        <v>0.4</v>
      </c>
    </row>
    <row r="5" spans="1:3" x14ac:dyDescent="0.25">
      <c r="A5" s="16" t="s">
        <v>61</v>
      </c>
      <c r="B5" s="17"/>
      <c r="C5" s="17"/>
    </row>
    <row r="6" spans="1:2" x14ac:dyDescent="0.25">
      <c r="A6" t="s">
        <v>62</v>
      </c>
      <c r="B6" s="20">
        <f>SUM('Service calls'!$M$2:$M$201)</f>
        <v>1892.3</v>
      </c>
    </row>
    <row r="7" spans="1:2" x14ac:dyDescent="0.25">
      <c r="A7" t="s">
        <v>63</v>
      </c>
      <c r="B7" s="20">
        <f>SUM('Service calls'!$N$2:$N$201)</f>
        <v>95</v>
      </c>
    </row>
    <row r="8" spans="1:2" x14ac:dyDescent="0.25">
      <c r="A8" t="s">
        <v>64</v>
      </c>
      <c r="B8" s="21">
        <f>(COUNTA('Service calls'!$B$2:$B$201)-COUNTIF('Service calls'!$K$2:$K$201,"Closed"))</f>
        <v>2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Service calls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