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Rate" state="visible" r:id="rId5"/>
  </sheets>
  <calcPr calcId="171027" fullCalcOnLoad="1"/>
</workbook>
</file>

<file path=xl/sharedStrings.xml><?xml version="1.0" encoding="utf-8"?>
<sst xmlns="http://schemas.openxmlformats.org/spreadsheetml/2006/main" count="36" uniqueCount="36">
  <si>
    <t>Freelance Rate Calculator</t>
  </si>
  <si>
    <t>A free freelance rate calculator spreadsheet: work out the hourly rate you truly need from target income, costs, and billable hours, in Sheets and Excel.</t>
  </si>
  <si>
    <t>Quick start</t>
  </si>
  <si>
    <t>Type your numbers into the yellow cells; grey cells calculate automatically.</t>
  </si>
  <si>
    <t>Start from what you want to take home, not from what others charge. The sheet adds taxes and costs back on top.</t>
  </si>
  <si>
    <t>Be honest about billable share: most freelancers bill 50–70% of their working hours. The hourly result rounds up to the next $5.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</si>
  <si>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</si>
  <si>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</si>
  <si>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</si>
  <si>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</si>
  <si>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</si>
  <si>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</si>
  <si>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</si>
  <si>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</si>
  <si>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Value</t>
  </si>
  <si>
    <t>Notes</t>
  </si>
  <si>
    <t>Goals</t>
  </si>
  <si>
    <t>Take-home income goal (yearly)</t>
  </si>
  <si>
    <t>What you want to keep after tax and costs.</t>
  </si>
  <si>
    <t>Business costs (yearly)</t>
  </si>
  <si>
    <t>Software, equipment, insurance, accountant, health plan.</t>
  </si>
  <si>
    <t>Estimated tax rate</t>
  </si>
  <si>
    <t>Federal + state + self-employment. Rough planning number.</t>
  </si>
  <si>
    <t>Time</t>
  </si>
  <si>
    <t>Weeks off per year</t>
  </si>
  <si>
    <t>Vacation, holidays, sick days.</t>
  </si>
  <si>
    <t>Working hours per week</t>
  </si>
  <si>
    <t>Billable share of hours</t>
  </si>
  <si>
    <t>Admin, sales and email eat the rest. 50–70% is typical.</t>
  </si>
  <si>
    <t>Hours in a billable day</t>
  </si>
  <si>
    <t>Results</t>
  </si>
  <si>
    <t>Gross revenue needed</t>
  </si>
  <si>
    <t>Billable hours per year</t>
  </si>
  <si>
    <t>Minimum hourly rate</t>
  </si>
  <si>
    <t>Day rate</t>
  </si>
  <si>
    <t>Price for a 20-hour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</si>
</sst>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3" fontId="0" fillId="2" borderId="1" xfId="0" applyNumberFormat="1" applyFill="1" applyBorder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0" t="s">
        <v>13</v>
      </c>
      <c r="B1" s="10" t="s">
        <v>14</v>
      </c>
      <c r="C1" s="10" t="s">
        <v>15</v>
      </c>
    </row>
    <row r="2" spans="1:3" x14ac:dyDescent="0.25">
      <c r="A2" s="11" t="s">
        <v>16</v>
      </c>
      <c r="B2" s="12"/>
      <c r="C2" s="12"/>
    </row>
    <row r="3" spans="1:3" x14ac:dyDescent="0.25">
      <c r="A3" t="s">
        <v>17</v>
      </c>
      <c r="B3" s="13">
        <v>72000</v>
      </c>
      <c r="C3" s="14" t="s">
        <v>18</v>
      </c>
    </row>
    <row r="4" spans="1:3" x14ac:dyDescent="0.25">
      <c r="A4" t="s">
        <v>19</v>
      </c>
      <c r="B4" s="13">
        <v>9000</v>
      </c>
      <c r="C4" s="14" t="s">
        <v>20</v>
      </c>
    </row>
    <row r="5" spans="1:3" x14ac:dyDescent="0.25">
      <c r="A5" t="s">
        <v>21</v>
      </c>
      <c r="B5" s="15">
        <v>0.28</v>
      </c>
      <c r="C5" s="14" t="s">
        <v>22</v>
      </c>
    </row>
    <row r="6" spans="1:3" x14ac:dyDescent="0.25">
      <c r="A6" s="11" t="s">
        <v>23</v>
      </c>
      <c r="B6" s="12"/>
      <c r="C6" s="12"/>
    </row>
    <row r="7" spans="1:3" x14ac:dyDescent="0.25">
      <c r="A7" t="s">
        <v>24</v>
      </c>
      <c r="B7" s="16">
        <v>6</v>
      </c>
      <c r="C7" s="14" t="s">
        <v>25</v>
      </c>
    </row>
    <row r="8" spans="1:2" x14ac:dyDescent="0.25">
      <c r="A8" t="s">
        <v>26</v>
      </c>
      <c r="B8" s="16">
        <v>40</v>
      </c>
    </row>
    <row r="9" spans="1:3" x14ac:dyDescent="0.25">
      <c r="A9" t="s">
        <v>27</v>
      </c>
      <c r="B9" s="15">
        <v>0.6</v>
      </c>
      <c r="C9" s="14" t="s">
        <v>28</v>
      </c>
    </row>
    <row r="10" spans="1:2" x14ac:dyDescent="0.25">
      <c r="A10" t="s">
        <v>29</v>
      </c>
      <c r="B10" s="16">
        <v>6</v>
      </c>
    </row>
    <row r="11" spans="1:3" x14ac:dyDescent="0.25">
      <c r="A11" s="11" t="s">
        <v>30</v>
      </c>
      <c r="B11" s="12"/>
      <c r="C11" s="12"/>
    </row>
    <row r="12" spans="1:2" x14ac:dyDescent="0.25">
      <c r="A12" t="s">
        <v>31</v>
      </c>
      <c r="B12" s="17">
        <f>ROUND((('Rate'!$B$3/(1-'Rate'!$B$5))+'Rate'!$B$4),0)</f>
        <v>109000</v>
      </c>
    </row>
    <row r="13" spans="1:2" x14ac:dyDescent="0.25">
      <c r="A13" t="s">
        <v>32</v>
      </c>
      <c r="B13" s="18">
        <f>ROUND((((52-'Rate'!$B$7)*'Rate'!$B$8)*'Rate'!$B$9),0)</f>
        <v>1104</v>
      </c>
    </row>
    <row r="14" spans="1:2" x14ac:dyDescent="0.25">
      <c r="A14" t="s">
        <v>33</v>
      </c>
      <c r="B14" s="17">
        <f>CEILING(('Rate'!$B$12/'Rate'!$B$13),5)</f>
        <v>100</v>
      </c>
    </row>
    <row r="15" spans="1:2" x14ac:dyDescent="0.25">
      <c r="A15" t="s">
        <v>34</v>
      </c>
      <c r="B15" s="17">
        <f>('Rate'!$B$14*'Rate'!$B$10)</f>
        <v>600</v>
      </c>
    </row>
    <row r="16" spans="1:2" x14ac:dyDescent="0.25">
      <c r="A16" t="s">
        <v>35</v>
      </c>
      <c r="B16" s="17">
        <f>('Rate'!$B$14*20)</f>
        <v>2000</v>
      </c>
    </row>
  </sheetData>
  <dataValidations count="3">
    <dataValidation type="decimal" operator="greaterThanOrEqual" allowBlank="1" showErrorMessage="1" errorTitle="Number expected" error="Enter a number." sqref="B10">
      <formula1>-1000000000000</formula1>
    </dataValidation>
    <dataValidation type="decimal" operator="greaterThanOrEqual" allowBlank="1" showErrorMessage="1" errorTitle="Number expected" error="Enter a number." sqref="B3:B5">
      <formula1>-1000000000000</formula1>
    </dataValidation>
    <dataValidation type="decimal" operator="greaterThanOrEqual" allowBlank="1" showErrorMessage="1" errorTitle="Number expected" error="Enter a number." sqref="B7:B10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Rate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