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Setting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<sst xmlns="http://schemas.openxmlformats.org/spreadsheetml/2006/main" count="63" uniqueCount="56">
  <si>
    <t>Freelance Invoice Tracker</t>
  </si>
  <si>
    <t>A free invoice tracker for freelancers: see billed, paid, and overdue at a glance, with an auto tax set-aside, in Google Sheets or Excel.</t>
  </si>
  <si>
    <t>Quick start</t>
  </si>
  <si>
    <t>Open the Invoices tab and replace the sample rows with your own — one row per entry. Formulas fill in automatically for new rows.</t>
  </si>
  <si>
    <t>Log invoices as you send them and mark them Paid when money lands. Due date turns red when a sent invoice is late.</t>
  </si>
  <si>
    <t>Tax set-aside shows how much of each paid invoice to move to savings, at the rate on the Settings tab.</t>
  </si>
  <si>
    <t>Due date turns red once the date has passed and Status is not Paid.</t>
  </si>
  <si>
    <t>Mark Status as "Paid" when money arrives; the Summary tab splits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</si>
  <si>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</si>
  <si>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</si>
  <si>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</si>
  <si>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</si>
  <si>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</si>
  <si>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</si>
  <si>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</si>
  <si>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Invoice #</t>
  </si>
  <si>
    <t>Client</t>
  </si>
  <si>
    <t>Project</t>
  </si>
  <si>
    <t>Issued</t>
  </si>
  <si>
    <t>Due date</t>
  </si>
  <si>
    <t>Amount</t>
  </si>
  <si>
    <t>Status</t>
  </si>
  <si>
    <t>Tax set-aside</t>
  </si>
  <si>
    <t>2026-031</t>
  </si>
  <si>
    <t>Northwind Studio</t>
  </si>
  <si>
    <t>Website redesign – milestone 2</t>
  </si>
  <si>
    <t>Paid</t>
  </si>
  <si>
    <t>2026-032</t>
  </si>
  <si>
    <t>Bluebird Bakery</t>
  </si>
  <si>
    <t>Social content – Sept</t>
  </si>
  <si>
    <t>Sent</t>
  </si>
  <si>
    <t>2026-033</t>
  </si>
  <si>
    <t>Arcadia Health</t>
  </si>
  <si>
    <t>Patient brochure</t>
  </si>
  <si>
    <t>2026-034</t>
  </si>
  <si>
    <t>Website redesign – final</t>
  </si>
  <si>
    <t>2026-035</t>
  </si>
  <si>
    <t>Social content – Oct</t>
  </si>
  <si>
    <t>Draft</t>
  </si>
  <si>
    <t>Item</t>
  </si>
  <si>
    <t>Value</t>
  </si>
  <si>
    <t>Notes</t>
  </si>
  <si>
    <t>Tax set-aside rate</t>
  </si>
  <si>
    <t>Share of each payment to move to tax savings. Confirm the right rate with a tax professional.</t>
  </si>
  <si>
    <t>Overview</t>
  </si>
  <si>
    <t>Entries</t>
  </si>
  <si>
    <t>Overdue (due date)</t>
  </si>
  <si>
    <t>By status</t>
  </si>
  <si>
    <t>Status: Draft</t>
  </si>
  <si>
    <t>Status: Sent</t>
  </si>
  <si>
    <t>Status: Paid</t>
  </si>
  <si>
    <t>Totals</t>
  </si>
  <si>
    <t>Total amount</t>
  </si>
  <si>
    <t>Total tax set-aside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</si>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</sst>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color rgb="FF6B7280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166" fontId="0" fillId="2" borderId="1" xfId="0" applyNumberFormat="1" applyFill="1" applyBorder="1"/>
    <xf numFmtId="0" fontId="5" fillId="0" borderId="0" xfId="0" applyFont="1" applyAlignment="1">
      <alignment wrapText="1"/>
    </xf>
    <xf numFmtId="0" fontId="6" fillId="7" borderId="0" xfId="0" applyFont="1" applyFill="1"/>
    <xf numFmtId="0" fontId="0" fillId="7" borderId="0" xfId="0" applyFill="1"/>
    <xf numFmtId="3" fontId="6" fillId="3" borderId="1" xfId="0" applyNumberFormat="1" applyFont="1" applyFill="1" applyBorder="1"/>
    <xf numFmtId="165" fontId="6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6" width="14" customWidth="1"/>
    <col min="7" max="8" width="16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s="11">
        <v>46268</v>
      </c>
      <c r="E2" s="11">
        <v>46298</v>
      </c>
      <c r="F2" s="12">
        <v>2400</v>
      </c>
      <c r="G2" t="s">
        <v>26</v>
      </c>
      <c r="H2" s="13">
        <f>IF($A2="","",IF((G2="Paid"),ROUND((F2*'Settings'!$B$2),2),0))</f>
        <v>672</v>
      </c>
    </row>
    <row r="3" spans="1:8" x14ac:dyDescent="0.25">
      <c r="A3" t="s">
        <v>27</v>
      </c>
      <c r="B3" t="s">
        <v>28</v>
      </c>
      <c r="C3" t="s">
        <v>29</v>
      </c>
      <c r="D3" s="11">
        <v>46275</v>
      </c>
      <c r="E3" s="11">
        <v>46305</v>
      </c>
      <c r="F3" s="12">
        <v>850</v>
      </c>
      <c r="G3" t="s">
        <v>30</v>
      </c>
      <c r="H3" s="13">
        <f>IF($A3="","",IF((G3="Paid"),ROUND((F3*'Settings'!$B$2),2),0))</f>
        <v>0</v>
      </c>
    </row>
    <row r="4" spans="1:8" x14ac:dyDescent="0.25">
      <c r="A4" t="s">
        <v>31</v>
      </c>
      <c r="B4" t="s">
        <v>32</v>
      </c>
      <c r="C4" t="s">
        <v>33</v>
      </c>
      <c r="D4" s="11">
        <v>46288</v>
      </c>
      <c r="E4" s="11">
        <v>46318</v>
      </c>
      <c r="F4" s="12">
        <v>1600</v>
      </c>
      <c r="G4" t="s">
        <v>30</v>
      </c>
      <c r="H4" s="13">
        <f>IF($A4="","",IF((G4="Paid"),ROUND((F4*'Settings'!$B$2),2),0))</f>
        <v>0</v>
      </c>
    </row>
    <row r="5" spans="1:8" x14ac:dyDescent="0.25">
      <c r="A5" t="s">
        <v>34</v>
      </c>
      <c r="B5" t="s">
        <v>24</v>
      </c>
      <c r="C5" t="s">
        <v>35</v>
      </c>
      <c r="D5" s="11">
        <v>46296</v>
      </c>
      <c r="E5" s="11">
        <v>46326</v>
      </c>
      <c r="F5" s="12">
        <v>1800</v>
      </c>
      <c r="G5" t="s">
        <v>26</v>
      </c>
      <c r="H5" s="13">
        <f>IF($A5="","",IF((G5="Paid"),ROUND((F5*'Settings'!$B$2),2),0))</f>
        <v>504</v>
      </c>
    </row>
    <row r="6" spans="1:8" x14ac:dyDescent="0.25">
      <c r="A6" t="s">
        <v>36</v>
      </c>
      <c r="B6" t="s">
        <v>28</v>
      </c>
      <c r="C6" t="s">
        <v>37</v>
      </c>
      <c r="D6" s="11">
        <v>46308</v>
      </c>
      <c r="E6" s="11">
        <v>46338</v>
      </c>
      <c r="F6" s="12">
        <v>850</v>
      </c>
      <c r="G6" t="s">
        <v>38</v>
      </c>
      <c r="H6" s="13">
        <f>IF($A6="","",IF((G6="Paid"),ROUND((F6*'Settings'!$B$2),2),0))</f>
        <v>0</v>
      </c>
    </row>
    <row r="7" spans="1:8" x14ac:dyDescent="0.25">
      <c r="D7" s="11"/>
      <c r="E7" s="11"/>
      <c r="F7" s="12"/>
      <c r="H7" s="13" t="str">
        <f>IF($A7="","",IF((G7="Paid"),ROUND((F7*'Settings'!$B$2),2),0))</f>
        <v/>
      </c>
    </row>
    <row r="8" spans="1:8" x14ac:dyDescent="0.25">
      <c r="D8" s="11"/>
      <c r="E8" s="11"/>
      <c r="F8" s="12"/>
      <c r="H8" s="13" t="str">
        <f>IF($A8="","",IF((G8="Paid"),ROUND((F8*'Settings'!$B$2),2),0))</f>
        <v/>
      </c>
    </row>
    <row r="9" spans="1:8" x14ac:dyDescent="0.25">
      <c r="D9" s="11"/>
      <c r="E9" s="11"/>
      <c r="F9" s="12"/>
      <c r="H9" s="13" t="str">
        <f>IF($A9="","",IF((G9="Paid"),ROUND((F9*'Settings'!$B$2),2),0))</f>
        <v/>
      </c>
    </row>
    <row r="10" spans="1:8" x14ac:dyDescent="0.25">
      <c r="D10" s="11"/>
      <c r="E10" s="11"/>
      <c r="F10" s="12"/>
      <c r="H10" s="13" t="str">
        <f>IF($A10="","",IF((G10="Paid"),ROUND((F10*'Settings'!$B$2),2),0))</f>
        <v/>
      </c>
    </row>
    <row r="11" spans="1:8" x14ac:dyDescent="0.25">
      <c r="D11" s="11"/>
      <c r="E11" s="11"/>
      <c r="F11" s="12"/>
      <c r="H11" s="13" t="str">
        <f>IF($A11="","",IF((G11="Paid"),ROUND((F11*'Settings'!$B$2),2),0))</f>
        <v/>
      </c>
    </row>
    <row r="12" spans="1:8" x14ac:dyDescent="0.25">
      <c r="D12" s="11"/>
      <c r="E12" s="11"/>
      <c r="F12" s="12"/>
      <c r="H12" s="13" t="str">
        <f>IF($A12="","",IF((G12="Paid"),ROUND((F12*'Settings'!$B$2),2),0))</f>
        <v/>
      </c>
    </row>
    <row r="13" spans="1:8" x14ac:dyDescent="0.25">
      <c r="D13" s="11"/>
      <c r="E13" s="11"/>
      <c r="F13" s="12"/>
      <c r="H13" s="13" t="str">
        <f>IF($A13="","",IF((G13="Paid"),ROUND((F13*'Settings'!$B$2),2),0))</f>
        <v/>
      </c>
    </row>
    <row r="14" spans="1:8" x14ac:dyDescent="0.25">
      <c r="D14" s="11"/>
      <c r="E14" s="11"/>
      <c r="F14" s="12"/>
      <c r="H14" s="13" t="str">
        <f>IF($A14="","",IF((G14="Paid"),ROUND((F14*'Settings'!$B$2),2),0))</f>
        <v/>
      </c>
    </row>
    <row r="15" spans="1:8" x14ac:dyDescent="0.25">
      <c r="D15" s="11"/>
      <c r="E15" s="11"/>
      <c r="F15" s="12"/>
      <c r="H15" s="13" t="str">
        <f>IF($A15="","",IF((G15="Paid"),ROUND((F15*'Settings'!$B$2),2),0))</f>
        <v/>
      </c>
    </row>
    <row r="16" spans="1:8" x14ac:dyDescent="0.25">
      <c r="D16" s="11"/>
      <c r="E16" s="11"/>
      <c r="F16" s="12"/>
      <c r="H16" s="13" t="str">
        <f>IF($A16="","",IF((G16="Paid"),ROUND((F16*'Settings'!$B$2),2),0))</f>
        <v/>
      </c>
    </row>
    <row r="17" spans="1:8" x14ac:dyDescent="0.25">
      <c r="D17" s="11"/>
      <c r="E17" s="11"/>
      <c r="F17" s="12"/>
      <c r="H17" s="13" t="str">
        <f>IF($A17="","",IF((G17="Paid"),ROUND((F17*'Settings'!$B$2),2),0))</f>
        <v/>
      </c>
    </row>
    <row r="18" spans="1:8" x14ac:dyDescent="0.25">
      <c r="D18" s="11"/>
      <c r="E18" s="11"/>
      <c r="F18" s="12"/>
      <c r="H18" s="13" t="str">
        <f>IF($A18="","",IF((G18="Paid"),ROUND((F18*'Settings'!$B$2),2),0))</f>
        <v/>
      </c>
    </row>
    <row r="19" spans="1:8" x14ac:dyDescent="0.25">
      <c r="D19" s="11"/>
      <c r="E19" s="11"/>
      <c r="F19" s="12"/>
      <c r="H19" s="13" t="str">
        <f>IF($A19="","",IF((G19="Paid"),ROUND((F19*'Settings'!$B$2),2),0))</f>
        <v/>
      </c>
    </row>
    <row r="20" spans="1:8" x14ac:dyDescent="0.25">
      <c r="D20" s="11"/>
      <c r="E20" s="11"/>
      <c r="F20" s="12"/>
      <c r="H20" s="13" t="str">
        <f>IF($A20="","",IF((G20="Paid"),ROUND((F20*'Settings'!$B$2),2),0))</f>
        <v/>
      </c>
    </row>
    <row r="21" spans="1:8" x14ac:dyDescent="0.25">
      <c r="D21" s="11"/>
      <c r="E21" s="11"/>
      <c r="F21" s="12"/>
      <c r="H21" s="13" t="str">
        <f>IF($A21="","",IF((G21="Paid"),ROUND((F21*'Settings'!$B$2),2),0))</f>
        <v/>
      </c>
    </row>
    <row r="22" spans="1:8" x14ac:dyDescent="0.25">
      <c r="D22" s="11"/>
      <c r="E22" s="11"/>
      <c r="F22" s="12"/>
      <c r="H22" s="13" t="str">
        <f>IF($A22="","",IF((G22="Paid"),ROUND((F22*'Settings'!$B$2),2),0))</f>
        <v/>
      </c>
    </row>
    <row r="23" spans="1:8" x14ac:dyDescent="0.25">
      <c r="D23" s="11"/>
      <c r="E23" s="11"/>
      <c r="F23" s="12"/>
      <c r="H23" s="13" t="str">
        <f>IF($A23="","",IF((G23="Paid"),ROUND((F23*'Settings'!$B$2),2),0))</f>
        <v/>
      </c>
    </row>
    <row r="24" spans="1:8" x14ac:dyDescent="0.25">
      <c r="D24" s="11"/>
      <c r="E24" s="11"/>
      <c r="F24" s="12"/>
      <c r="H24" s="13" t="str">
        <f>IF($A24="","",IF((G24="Paid"),ROUND((F24*'Settings'!$B$2),2),0))</f>
        <v/>
      </c>
    </row>
    <row r="25" spans="1:8" x14ac:dyDescent="0.25">
      <c r="D25" s="11"/>
      <c r="E25" s="11"/>
      <c r="F25" s="12"/>
      <c r="H25" s="13" t="str">
        <f>IF($A25="","",IF((G25="Paid"),ROUND((F25*'Settings'!$B$2),2),0))</f>
        <v/>
      </c>
    </row>
    <row r="26" spans="1:8" x14ac:dyDescent="0.25">
      <c r="D26" s="11"/>
      <c r="E26" s="11"/>
      <c r="F26" s="12"/>
      <c r="H26" s="13" t="str">
        <f>IF($A26="","",IF((G26="Paid"),ROUND((F26*'Settings'!$B$2),2),0))</f>
        <v/>
      </c>
    </row>
    <row r="27" spans="1:8" x14ac:dyDescent="0.25">
      <c r="D27" s="11"/>
      <c r="E27" s="11"/>
      <c r="F27" s="12"/>
      <c r="H27" s="13" t="str">
        <f>IF($A27="","",IF((G27="Paid"),ROUND((F27*'Settings'!$B$2),2),0))</f>
        <v/>
      </c>
    </row>
    <row r="28" spans="1:8" x14ac:dyDescent="0.25">
      <c r="D28" s="11"/>
      <c r="E28" s="11"/>
      <c r="F28" s="12"/>
      <c r="H28" s="13" t="str">
        <f>IF($A28="","",IF((G28="Paid"),ROUND((F28*'Settings'!$B$2),2),0))</f>
        <v/>
      </c>
    </row>
    <row r="29" spans="1:8" x14ac:dyDescent="0.25">
      <c r="D29" s="11"/>
      <c r="E29" s="11"/>
      <c r="F29" s="12"/>
      <c r="H29" s="13" t="str">
        <f>IF($A29="","",IF((G29="Paid"),ROUND((F29*'Settings'!$B$2),2),0))</f>
        <v/>
      </c>
    </row>
    <row r="30" spans="1:8" x14ac:dyDescent="0.25">
      <c r="D30" s="11"/>
      <c r="E30" s="11"/>
      <c r="F30" s="12"/>
      <c r="H30" s="13" t="str">
        <f>IF($A30="","",IF((G30="Paid"),ROUND((F30*'Settings'!$B$2),2),0))</f>
        <v/>
      </c>
    </row>
    <row r="31" spans="1:8" x14ac:dyDescent="0.25">
      <c r="D31" s="11"/>
      <c r="E31" s="11"/>
      <c r="F31" s="12"/>
      <c r="H31" s="13" t="str">
        <f>IF($A31="","",IF((G31="Paid"),ROUND((F31*'Settings'!$B$2),2),0))</f>
        <v/>
      </c>
    </row>
    <row r="32" spans="1:8" x14ac:dyDescent="0.25">
      <c r="D32" s="11"/>
      <c r="E32" s="11"/>
      <c r="F32" s="12"/>
      <c r="H32" s="13" t="str">
        <f>IF($A32="","",IF((G32="Paid"),ROUND((F32*'Settings'!$B$2),2),0))</f>
        <v/>
      </c>
    </row>
    <row r="33" spans="1:8" x14ac:dyDescent="0.25">
      <c r="D33" s="11"/>
      <c r="E33" s="11"/>
      <c r="F33" s="12"/>
      <c r="H33" s="13" t="str">
        <f>IF($A33="","",IF((G33="Paid"),ROUND((F33*'Settings'!$B$2),2),0))</f>
        <v/>
      </c>
    </row>
    <row r="34" spans="1:8" x14ac:dyDescent="0.25">
      <c r="D34" s="11"/>
      <c r="E34" s="11"/>
      <c r="F34" s="12"/>
      <c r="H34" s="13" t="str">
        <f>IF($A34="","",IF((G34="Paid"),ROUND((F34*'Settings'!$B$2),2),0))</f>
        <v/>
      </c>
    </row>
    <row r="35" spans="1:8" x14ac:dyDescent="0.25">
      <c r="D35" s="11"/>
      <c r="E35" s="11"/>
      <c r="F35" s="12"/>
      <c r="H35" s="13" t="str">
        <f>IF($A35="","",IF((G35="Paid"),ROUND((F35*'Settings'!$B$2),2),0))</f>
        <v/>
      </c>
    </row>
    <row r="36" spans="1:8" x14ac:dyDescent="0.25">
      <c r="D36" s="11"/>
      <c r="E36" s="11"/>
      <c r="F36" s="12"/>
      <c r="H36" s="13" t="str">
        <f>IF($A36="","",IF((G36="Paid"),ROUND((F36*'Settings'!$B$2),2),0))</f>
        <v/>
      </c>
    </row>
    <row r="37" spans="1:8" x14ac:dyDescent="0.25">
      <c r="D37" s="11"/>
      <c r="E37" s="11"/>
      <c r="F37" s="12"/>
      <c r="H37" s="13" t="str">
        <f>IF($A37="","",IF((G37="Paid"),ROUND((F37*'Settings'!$B$2),2),0))</f>
        <v/>
      </c>
    </row>
    <row r="38" spans="1:8" x14ac:dyDescent="0.25">
      <c r="D38" s="11"/>
      <c r="E38" s="11"/>
      <c r="F38" s="12"/>
      <c r="H38" s="13" t="str">
        <f>IF($A38="","",IF((G38="Paid"),ROUND((F38*'Settings'!$B$2),2),0))</f>
        <v/>
      </c>
    </row>
    <row r="39" spans="1:8" x14ac:dyDescent="0.25">
      <c r="D39" s="11"/>
      <c r="E39" s="11"/>
      <c r="F39" s="12"/>
      <c r="H39" s="13" t="str">
        <f>IF($A39="","",IF((G39="Paid"),ROUND((F39*'Settings'!$B$2),2),0))</f>
        <v/>
      </c>
    </row>
    <row r="40" spans="1:8" x14ac:dyDescent="0.25">
      <c r="D40" s="11"/>
      <c r="E40" s="11"/>
      <c r="F40" s="12"/>
      <c r="H40" s="13" t="str">
        <f>IF($A40="","",IF((G40="Paid"),ROUND((F40*'Settings'!$B$2),2),0))</f>
        <v/>
      </c>
    </row>
    <row r="41" spans="1:8" x14ac:dyDescent="0.25">
      <c r="D41" s="11"/>
      <c r="E41" s="11"/>
      <c r="F41" s="12"/>
      <c r="H41" s="13" t="str">
        <f>IF($A41="","",IF((G41="Paid"),ROUND((F41*'Settings'!$B$2),2),0))</f>
        <v/>
      </c>
    </row>
    <row r="42" spans="1:8" x14ac:dyDescent="0.25">
      <c r="D42" s="11"/>
      <c r="E42" s="11"/>
      <c r="F42" s="12"/>
      <c r="H42" s="13" t="str">
        <f>IF($A42="","",IF((G42="Paid"),ROUND((F42*'Settings'!$B$2),2),0))</f>
        <v/>
      </c>
    </row>
    <row r="43" spans="1:8" x14ac:dyDescent="0.25">
      <c r="D43" s="11"/>
      <c r="E43" s="11"/>
      <c r="F43" s="12"/>
      <c r="H43" s="13" t="str">
        <f>IF($A43="","",IF((G43="Paid"),ROUND((F43*'Settings'!$B$2),2),0))</f>
        <v/>
      </c>
    </row>
    <row r="44" spans="1:8" x14ac:dyDescent="0.25">
      <c r="D44" s="11"/>
      <c r="E44" s="11"/>
      <c r="F44" s="12"/>
      <c r="H44" s="13" t="str">
        <f>IF($A44="","",IF((G44="Paid"),ROUND((F44*'Settings'!$B$2),2),0))</f>
        <v/>
      </c>
    </row>
    <row r="45" spans="1:8" x14ac:dyDescent="0.25">
      <c r="D45" s="11"/>
      <c r="E45" s="11"/>
      <c r="F45" s="12"/>
      <c r="H45" s="13" t="str">
        <f>IF($A45="","",IF((G45="Paid"),ROUND((F45*'Settings'!$B$2),2),0))</f>
        <v/>
      </c>
    </row>
    <row r="46" spans="1:8" x14ac:dyDescent="0.25">
      <c r="D46" s="11"/>
      <c r="E46" s="11"/>
      <c r="F46" s="12"/>
      <c r="H46" s="13" t="str">
        <f>IF($A46="","",IF((G46="Paid"),ROUND((F46*'Settings'!$B$2),2),0))</f>
        <v/>
      </c>
    </row>
    <row r="47" spans="1:8" x14ac:dyDescent="0.25">
      <c r="D47" s="11"/>
      <c r="E47" s="11"/>
      <c r="F47" s="12"/>
      <c r="H47" s="13" t="str">
        <f>IF($A47="","",IF((G47="Paid"),ROUND((F47*'Settings'!$B$2),2),0))</f>
        <v/>
      </c>
    </row>
    <row r="48" spans="1:8" x14ac:dyDescent="0.25">
      <c r="D48" s="11"/>
      <c r="E48" s="11"/>
      <c r="F48" s="12"/>
      <c r="H48" s="13" t="str">
        <f>IF($A48="","",IF((G48="Paid"),ROUND((F48*'Settings'!$B$2),2),0))</f>
        <v/>
      </c>
    </row>
    <row r="49" spans="1:8" x14ac:dyDescent="0.25">
      <c r="D49" s="11"/>
      <c r="E49" s="11"/>
      <c r="F49" s="12"/>
      <c r="H49" s="13" t="str">
        <f>IF($A49="","",IF((G49="Paid"),ROUND((F49*'Settings'!$B$2),2),0))</f>
        <v/>
      </c>
    </row>
    <row r="50" spans="1:8" x14ac:dyDescent="0.25">
      <c r="D50" s="11"/>
      <c r="E50" s="11"/>
      <c r="F50" s="12"/>
      <c r="H50" s="13" t="str">
        <f>IF($A50="","",IF((G50="Paid"),ROUND((F50*'Settings'!$B$2),2),0))</f>
        <v/>
      </c>
    </row>
    <row r="51" spans="1:8" x14ac:dyDescent="0.25">
      <c r="D51" s="11"/>
      <c r="E51" s="11"/>
      <c r="F51" s="12"/>
      <c r="H51" s="13" t="str">
        <f>IF($A51="","",IF((G51="Paid"),ROUND((F51*'Settings'!$B$2),2),0))</f>
        <v/>
      </c>
    </row>
    <row r="52" spans="1:8" x14ac:dyDescent="0.25">
      <c r="D52" s="11"/>
      <c r="E52" s="11"/>
      <c r="F52" s="12"/>
      <c r="H52" s="13" t="str">
        <f>IF($A52="","",IF((G52="Paid"),ROUND((F52*'Settings'!$B$2),2),0))</f>
        <v/>
      </c>
    </row>
    <row r="53" spans="1:8" x14ac:dyDescent="0.25">
      <c r="D53" s="11"/>
      <c r="E53" s="11"/>
      <c r="F53" s="12"/>
      <c r="H53" s="13" t="str">
        <f>IF($A53="","",IF((G53="Paid"),ROUND((F53*'Settings'!$B$2),2),0))</f>
        <v/>
      </c>
    </row>
    <row r="54" spans="1:8" x14ac:dyDescent="0.25">
      <c r="D54" s="11"/>
      <c r="E54" s="11"/>
      <c r="F54" s="12"/>
      <c r="H54" s="13" t="str">
        <f>IF($A54="","",IF((G54="Paid"),ROUND((F54*'Settings'!$B$2),2),0))</f>
        <v/>
      </c>
    </row>
    <row r="55" spans="1:8" x14ac:dyDescent="0.25">
      <c r="D55" s="11"/>
      <c r="E55" s="11"/>
      <c r="F55" s="12"/>
      <c r="H55" s="13" t="str">
        <f>IF($A55="","",IF((G55="Paid"),ROUND((F55*'Settings'!$B$2),2),0))</f>
        <v/>
      </c>
    </row>
    <row r="56" spans="1:8" x14ac:dyDescent="0.25">
      <c r="D56" s="11"/>
      <c r="E56" s="11"/>
      <c r="F56" s="12"/>
      <c r="H56" s="13" t="str">
        <f>IF($A56="","",IF((G56="Paid"),ROUND((F56*'Settings'!$B$2),2),0))</f>
        <v/>
      </c>
    </row>
    <row r="57" spans="1:8" x14ac:dyDescent="0.25">
      <c r="D57" s="11"/>
      <c r="E57" s="11"/>
      <c r="F57" s="12"/>
      <c r="H57" s="13" t="str">
        <f>IF($A57="","",IF((G57="Paid"),ROUND((F57*'Settings'!$B$2),2),0))</f>
        <v/>
      </c>
    </row>
    <row r="58" spans="1:8" x14ac:dyDescent="0.25">
      <c r="D58" s="11"/>
      <c r="E58" s="11"/>
      <c r="F58" s="12"/>
      <c r="H58" s="13" t="str">
        <f>IF($A58="","",IF((G58="Paid"),ROUND((F58*'Settings'!$B$2),2),0))</f>
        <v/>
      </c>
    </row>
    <row r="59" spans="1:8" x14ac:dyDescent="0.25">
      <c r="D59" s="11"/>
      <c r="E59" s="11"/>
      <c r="F59" s="12"/>
      <c r="H59" s="13" t="str">
        <f>IF($A59="","",IF((G59="Paid"),ROUND((F59*'Settings'!$B$2),2),0))</f>
        <v/>
      </c>
    </row>
    <row r="60" spans="1:8" x14ac:dyDescent="0.25">
      <c r="D60" s="11"/>
      <c r="E60" s="11"/>
      <c r="F60" s="12"/>
      <c r="H60" s="13" t="str">
        <f>IF($A60="","",IF((G60="Paid"),ROUND((F60*'Settings'!$B$2),2),0))</f>
        <v/>
      </c>
    </row>
    <row r="61" spans="1:8" x14ac:dyDescent="0.25">
      <c r="D61" s="11"/>
      <c r="E61" s="11"/>
      <c r="F61" s="12"/>
      <c r="H61" s="13" t="str">
        <f>IF($A61="","",IF((G61="Paid"),ROUND((F61*'Settings'!$B$2),2),0))</f>
        <v/>
      </c>
    </row>
    <row r="62" spans="1:8" x14ac:dyDescent="0.25">
      <c r="D62" s="11"/>
      <c r="E62" s="11"/>
      <c r="F62" s="12"/>
      <c r="H62" s="13" t="str">
        <f>IF($A62="","",IF((G62="Paid"),ROUND((F62*'Settings'!$B$2),2),0))</f>
        <v/>
      </c>
    </row>
    <row r="63" spans="1:8" x14ac:dyDescent="0.25">
      <c r="D63" s="11"/>
      <c r="E63" s="11"/>
      <c r="F63" s="12"/>
      <c r="H63" s="13" t="str">
        <f>IF($A63="","",IF((G63="Paid"),ROUND((F63*'Settings'!$B$2),2),0))</f>
        <v/>
      </c>
    </row>
    <row r="64" spans="1:8" x14ac:dyDescent="0.25">
      <c r="D64" s="11"/>
      <c r="E64" s="11"/>
      <c r="F64" s="12"/>
      <c r="H64" s="13" t="str">
        <f>IF($A64="","",IF((G64="Paid"),ROUND((F64*'Settings'!$B$2),2),0))</f>
        <v/>
      </c>
    </row>
    <row r="65" spans="1:8" x14ac:dyDescent="0.25">
      <c r="D65" s="11"/>
      <c r="E65" s="11"/>
      <c r="F65" s="12"/>
      <c r="H65" s="13" t="str">
        <f>IF($A65="","",IF((G65="Paid"),ROUND((F65*'Settings'!$B$2),2),0))</f>
        <v/>
      </c>
    </row>
    <row r="66" spans="1:8" x14ac:dyDescent="0.25">
      <c r="D66" s="11"/>
      <c r="E66" s="11"/>
      <c r="F66" s="12"/>
      <c r="H66" s="13" t="str">
        <f>IF($A66="","",IF((G66="Paid"),ROUND((F66*'Settings'!$B$2),2),0))</f>
        <v/>
      </c>
    </row>
    <row r="67" spans="1:8" x14ac:dyDescent="0.25">
      <c r="D67" s="11"/>
      <c r="E67" s="11"/>
      <c r="F67" s="12"/>
      <c r="H67" s="13" t="str">
        <f>IF($A67="","",IF((G67="Paid"),ROUND((F67*'Settings'!$B$2),2),0))</f>
        <v/>
      </c>
    </row>
    <row r="68" spans="1:8" x14ac:dyDescent="0.25">
      <c r="D68" s="11"/>
      <c r="E68" s="11"/>
      <c r="F68" s="12"/>
      <c r="H68" s="13" t="str">
        <f>IF($A68="","",IF((G68="Paid"),ROUND((F68*'Settings'!$B$2),2),0))</f>
        <v/>
      </c>
    </row>
    <row r="69" spans="1:8" x14ac:dyDescent="0.25">
      <c r="D69" s="11"/>
      <c r="E69" s="11"/>
      <c r="F69" s="12"/>
      <c r="H69" s="13" t="str">
        <f>IF($A69="","",IF((G69="Paid"),ROUND((F69*'Settings'!$B$2),2),0))</f>
        <v/>
      </c>
    </row>
    <row r="70" spans="1:8" x14ac:dyDescent="0.25">
      <c r="D70" s="11"/>
      <c r="E70" s="11"/>
      <c r="F70" s="12"/>
      <c r="H70" s="13" t="str">
        <f>IF($A70="","",IF((G70="Paid"),ROUND((F70*'Settings'!$B$2),2),0))</f>
        <v/>
      </c>
    </row>
    <row r="71" spans="1:8" x14ac:dyDescent="0.25">
      <c r="D71" s="11"/>
      <c r="E71" s="11"/>
      <c r="F71" s="12"/>
      <c r="H71" s="13" t="str">
        <f>IF($A71="","",IF((G71="Paid"),ROUND((F71*'Settings'!$B$2),2),0))</f>
        <v/>
      </c>
    </row>
    <row r="72" spans="1:8" x14ac:dyDescent="0.25">
      <c r="D72" s="11"/>
      <c r="E72" s="11"/>
      <c r="F72" s="12"/>
      <c r="H72" s="13" t="str">
        <f>IF($A72="","",IF((G72="Paid"),ROUND((F72*'Settings'!$B$2),2),0))</f>
        <v/>
      </c>
    </row>
    <row r="73" spans="1:8" x14ac:dyDescent="0.25">
      <c r="D73" s="11"/>
      <c r="E73" s="11"/>
      <c r="F73" s="12"/>
      <c r="H73" s="13" t="str">
        <f>IF($A73="","",IF((G73="Paid"),ROUND((F73*'Settings'!$B$2),2),0))</f>
        <v/>
      </c>
    </row>
    <row r="74" spans="1:8" x14ac:dyDescent="0.25">
      <c r="D74" s="11"/>
      <c r="E74" s="11"/>
      <c r="F74" s="12"/>
      <c r="H74" s="13" t="str">
        <f>IF($A74="","",IF((G74="Paid"),ROUND((F74*'Settings'!$B$2),2),0))</f>
        <v/>
      </c>
    </row>
    <row r="75" spans="1:8" x14ac:dyDescent="0.25">
      <c r="D75" s="11"/>
      <c r="E75" s="11"/>
      <c r="F75" s="12"/>
      <c r="H75" s="13" t="str">
        <f>IF($A75="","",IF((G75="Paid"),ROUND((F75*'Settings'!$B$2),2),0))</f>
        <v/>
      </c>
    </row>
    <row r="76" spans="1:8" x14ac:dyDescent="0.25">
      <c r="D76" s="11"/>
      <c r="E76" s="11"/>
      <c r="F76" s="12"/>
      <c r="H76" s="13" t="str">
        <f>IF($A76="","",IF((G76="Paid"),ROUND((F76*'Settings'!$B$2),2),0))</f>
        <v/>
      </c>
    </row>
    <row r="77" spans="1:8" x14ac:dyDescent="0.25">
      <c r="D77" s="11"/>
      <c r="E77" s="11"/>
      <c r="F77" s="12"/>
      <c r="H77" s="13" t="str">
        <f>IF($A77="","",IF((G77="Paid"),ROUND((F77*'Settings'!$B$2),2),0))</f>
        <v/>
      </c>
    </row>
    <row r="78" spans="1:8" x14ac:dyDescent="0.25">
      <c r="D78" s="11"/>
      <c r="E78" s="11"/>
      <c r="F78" s="12"/>
      <c r="H78" s="13" t="str">
        <f>IF($A78="","",IF((G78="Paid"),ROUND((F78*'Settings'!$B$2),2),0))</f>
        <v/>
      </c>
    </row>
    <row r="79" spans="1:8" x14ac:dyDescent="0.25">
      <c r="D79" s="11"/>
      <c r="E79" s="11"/>
      <c r="F79" s="12"/>
      <c r="H79" s="13" t="str">
        <f>IF($A79="","",IF((G79="Paid"),ROUND((F79*'Settings'!$B$2),2),0))</f>
        <v/>
      </c>
    </row>
    <row r="80" spans="1:8" x14ac:dyDescent="0.25">
      <c r="D80" s="11"/>
      <c r="E80" s="11"/>
      <c r="F80" s="12"/>
      <c r="H80" s="13" t="str">
        <f>IF($A80="","",IF((G80="Paid"),ROUND((F80*'Settings'!$B$2),2),0))</f>
        <v/>
      </c>
    </row>
    <row r="81" spans="1:8" x14ac:dyDescent="0.25">
      <c r="D81" s="11"/>
      <c r="E81" s="11"/>
      <c r="F81" s="12"/>
      <c r="H81" s="13" t="str">
        <f>IF($A81="","",IF((G81="Paid"),ROUND((F81*'Settings'!$B$2),2),0))</f>
        <v/>
      </c>
    </row>
    <row r="82" spans="1:8" x14ac:dyDescent="0.25">
      <c r="D82" s="11"/>
      <c r="E82" s="11"/>
      <c r="F82" s="12"/>
      <c r="H82" s="13" t="str">
        <f>IF($A82="","",IF((G82="Paid"),ROUND((F82*'Settings'!$B$2),2),0))</f>
        <v/>
      </c>
    </row>
    <row r="83" spans="1:8" x14ac:dyDescent="0.25">
      <c r="D83" s="11"/>
      <c r="E83" s="11"/>
      <c r="F83" s="12"/>
      <c r="H83" s="13" t="str">
        <f>IF($A83="","",IF((G83="Paid"),ROUND((F83*'Settings'!$B$2),2),0))</f>
        <v/>
      </c>
    </row>
    <row r="84" spans="1:8" x14ac:dyDescent="0.25">
      <c r="D84" s="11"/>
      <c r="E84" s="11"/>
      <c r="F84" s="12"/>
      <c r="H84" s="13" t="str">
        <f>IF($A84="","",IF((G84="Paid"),ROUND((F84*'Settings'!$B$2),2),0))</f>
        <v/>
      </c>
    </row>
    <row r="85" spans="1:8" x14ac:dyDescent="0.25">
      <c r="D85" s="11"/>
      <c r="E85" s="11"/>
      <c r="F85" s="12"/>
      <c r="H85" s="13" t="str">
        <f>IF($A85="","",IF((G85="Paid"),ROUND((F85*'Settings'!$B$2),2),0))</f>
        <v/>
      </c>
    </row>
    <row r="86" spans="1:8" x14ac:dyDescent="0.25">
      <c r="D86" s="11"/>
      <c r="E86" s="11"/>
      <c r="F86" s="12"/>
      <c r="H86" s="13" t="str">
        <f>IF($A86="","",IF((G86="Paid"),ROUND((F86*'Settings'!$B$2),2),0))</f>
        <v/>
      </c>
    </row>
    <row r="87" spans="1:8" x14ac:dyDescent="0.25">
      <c r="D87" s="11"/>
      <c r="E87" s="11"/>
      <c r="F87" s="12"/>
      <c r="H87" s="13" t="str">
        <f>IF($A87="","",IF((G87="Paid"),ROUND((F87*'Settings'!$B$2),2),0))</f>
        <v/>
      </c>
    </row>
    <row r="88" spans="1:8" x14ac:dyDescent="0.25">
      <c r="D88" s="11"/>
      <c r="E88" s="11"/>
      <c r="F88" s="12"/>
      <c r="H88" s="13" t="str">
        <f>IF($A88="","",IF((G88="Paid"),ROUND((F88*'Settings'!$B$2),2),0))</f>
        <v/>
      </c>
    </row>
    <row r="89" spans="1:8" x14ac:dyDescent="0.25">
      <c r="D89" s="11"/>
      <c r="E89" s="11"/>
      <c r="F89" s="12"/>
      <c r="H89" s="13" t="str">
        <f>IF($A89="","",IF((G89="Paid"),ROUND((F89*'Settings'!$B$2),2),0))</f>
        <v/>
      </c>
    </row>
    <row r="90" spans="1:8" x14ac:dyDescent="0.25">
      <c r="D90" s="11"/>
      <c r="E90" s="11"/>
      <c r="F90" s="12"/>
      <c r="H90" s="13" t="str">
        <f>IF($A90="","",IF((G90="Paid"),ROUND((F90*'Settings'!$B$2),2),0))</f>
        <v/>
      </c>
    </row>
    <row r="91" spans="1:8" x14ac:dyDescent="0.25">
      <c r="D91" s="11"/>
      <c r="E91" s="11"/>
      <c r="F91" s="12"/>
      <c r="H91" s="13" t="str">
        <f>IF($A91="","",IF((G91="Paid"),ROUND((F91*'Settings'!$B$2),2),0))</f>
        <v/>
      </c>
    </row>
    <row r="92" spans="1:8" x14ac:dyDescent="0.25">
      <c r="D92" s="11"/>
      <c r="E92" s="11"/>
      <c r="F92" s="12"/>
      <c r="H92" s="13" t="str">
        <f>IF($A92="","",IF((G92="Paid"),ROUND((F92*'Settings'!$B$2),2),0))</f>
        <v/>
      </c>
    </row>
    <row r="93" spans="1:8" x14ac:dyDescent="0.25">
      <c r="D93" s="11"/>
      <c r="E93" s="11"/>
      <c r="F93" s="12"/>
      <c r="H93" s="13" t="str">
        <f>IF($A93="","",IF((G93="Paid"),ROUND((F93*'Settings'!$B$2),2),0))</f>
        <v/>
      </c>
    </row>
    <row r="94" spans="1:8" x14ac:dyDescent="0.25">
      <c r="D94" s="11"/>
      <c r="E94" s="11"/>
      <c r="F94" s="12"/>
      <c r="H94" s="13" t="str">
        <f>IF($A94="","",IF((G94="Paid"),ROUND((F94*'Settings'!$B$2),2),0))</f>
        <v/>
      </c>
    </row>
    <row r="95" spans="1:8" x14ac:dyDescent="0.25">
      <c r="D95" s="11"/>
      <c r="E95" s="11"/>
      <c r="F95" s="12"/>
      <c r="H95" s="13" t="str">
        <f>IF($A95="","",IF((G95="Paid"),ROUND((F95*'Settings'!$B$2),2),0))</f>
        <v/>
      </c>
    </row>
    <row r="96" spans="1:8" x14ac:dyDescent="0.25">
      <c r="D96" s="11"/>
      <c r="E96" s="11"/>
      <c r="F96" s="12"/>
      <c r="H96" s="13" t="str">
        <f>IF($A96="","",IF((G96="Paid"),ROUND((F96*'Settings'!$B$2),2),0))</f>
        <v/>
      </c>
    </row>
    <row r="97" spans="1:8" x14ac:dyDescent="0.25">
      <c r="D97" s="11"/>
      <c r="E97" s="11"/>
      <c r="F97" s="12"/>
      <c r="H97" s="13" t="str">
        <f>IF($A97="","",IF((G97="Paid"),ROUND((F97*'Settings'!$B$2),2),0))</f>
        <v/>
      </c>
    </row>
    <row r="98" spans="1:8" x14ac:dyDescent="0.25">
      <c r="D98" s="11"/>
      <c r="E98" s="11"/>
      <c r="F98" s="12"/>
      <c r="H98" s="13" t="str">
        <f>IF($A98="","",IF((G98="Paid"),ROUND((F98*'Settings'!$B$2),2),0))</f>
        <v/>
      </c>
    </row>
    <row r="99" spans="1:8" x14ac:dyDescent="0.25">
      <c r="D99" s="11"/>
      <c r="E99" s="11"/>
      <c r="F99" s="12"/>
      <c r="H99" s="13" t="str">
        <f>IF($A99="","",IF((G99="Paid"),ROUND((F99*'Settings'!$B$2),2),0))</f>
        <v/>
      </c>
    </row>
    <row r="100" spans="1:8" x14ac:dyDescent="0.25">
      <c r="D100" s="11"/>
      <c r="E100" s="11"/>
      <c r="F100" s="12"/>
      <c r="H100" s="13" t="str">
        <f>IF($A100="","",IF((G100="Paid"),ROUND((F100*'Settings'!$B$2),2),0))</f>
        <v/>
      </c>
    </row>
    <row r="101" spans="1:8" x14ac:dyDescent="0.25">
      <c r="D101" s="11"/>
      <c r="E101" s="11"/>
      <c r="F101" s="12"/>
      <c r="H101" s="13" t="str">
        <f>IF($A101="","",IF((G101="Paid"),ROUND((F101*'Settings'!$B$2),2),0))</f>
        <v/>
      </c>
    </row>
    <row r="102" spans="1:8" x14ac:dyDescent="0.25">
      <c r="D102" s="11"/>
      <c r="E102" s="11"/>
      <c r="F102" s="12"/>
      <c r="H102" s="13" t="str">
        <f>IF($A102="","",IF((G102="Paid"),ROUND((F102*'Settings'!$B$2),2),0))</f>
        <v/>
      </c>
    </row>
    <row r="103" spans="1:8" x14ac:dyDescent="0.25">
      <c r="D103" s="11"/>
      <c r="E103" s="11"/>
      <c r="F103" s="12"/>
      <c r="H103" s="13" t="str">
        <f>IF($A103="","",IF((G103="Paid"),ROUND((F103*'Settings'!$B$2),2),0))</f>
        <v/>
      </c>
    </row>
    <row r="104" spans="1:8" x14ac:dyDescent="0.25">
      <c r="D104" s="11"/>
      <c r="E104" s="11"/>
      <c r="F104" s="12"/>
      <c r="H104" s="13" t="str">
        <f>IF($A104="","",IF((G104="Paid"),ROUND((F104*'Settings'!$B$2),2),0))</f>
        <v/>
      </c>
    </row>
    <row r="105" spans="1:8" x14ac:dyDescent="0.25">
      <c r="D105" s="11"/>
      <c r="E105" s="11"/>
      <c r="F105" s="12"/>
      <c r="H105" s="13" t="str">
        <f>IF($A105="","",IF((G105="Paid"),ROUND((F105*'Settings'!$B$2),2),0))</f>
        <v/>
      </c>
    </row>
    <row r="106" spans="1:8" x14ac:dyDescent="0.25">
      <c r="D106" s="11"/>
      <c r="E106" s="11"/>
      <c r="F106" s="12"/>
      <c r="H106" s="13" t="str">
        <f>IF($A106="","",IF((G106="Paid"),ROUND((F106*'Settings'!$B$2),2),0))</f>
        <v/>
      </c>
    </row>
    <row r="107" spans="1:8" x14ac:dyDescent="0.25">
      <c r="D107" s="11"/>
      <c r="E107" s="11"/>
      <c r="F107" s="12"/>
      <c r="H107" s="13" t="str">
        <f>IF($A107="","",IF((G107="Paid"),ROUND((F107*'Settings'!$B$2),2),0))</f>
        <v/>
      </c>
    </row>
    <row r="108" spans="1:8" x14ac:dyDescent="0.25">
      <c r="D108" s="11"/>
      <c r="E108" s="11"/>
      <c r="F108" s="12"/>
      <c r="H108" s="13" t="str">
        <f>IF($A108="","",IF((G108="Paid"),ROUND((F108*'Settings'!$B$2),2),0))</f>
        <v/>
      </c>
    </row>
    <row r="109" spans="1:8" x14ac:dyDescent="0.25">
      <c r="D109" s="11"/>
      <c r="E109" s="11"/>
      <c r="F109" s="12"/>
      <c r="H109" s="13" t="str">
        <f>IF($A109="","",IF((G109="Paid"),ROUND((F109*'Settings'!$B$2),2),0))</f>
        <v/>
      </c>
    </row>
    <row r="110" spans="1:8" x14ac:dyDescent="0.25">
      <c r="D110" s="11"/>
      <c r="E110" s="11"/>
      <c r="F110" s="12"/>
      <c r="H110" s="13" t="str">
        <f>IF($A110="","",IF((G110="Paid"),ROUND((F110*'Settings'!$B$2),2),0))</f>
        <v/>
      </c>
    </row>
    <row r="111" spans="1:8" x14ac:dyDescent="0.25">
      <c r="D111" s="11"/>
      <c r="E111" s="11"/>
      <c r="F111" s="12"/>
      <c r="H111" s="13" t="str">
        <f>IF($A111="","",IF((G111="Paid"),ROUND((F111*'Settings'!$B$2),2),0))</f>
        <v/>
      </c>
    </row>
    <row r="112" spans="1:8" x14ac:dyDescent="0.25">
      <c r="D112" s="11"/>
      <c r="E112" s="11"/>
      <c r="F112" s="12"/>
      <c r="H112" s="13" t="str">
        <f>IF($A112="","",IF((G112="Paid"),ROUND((F112*'Settings'!$B$2),2),0))</f>
        <v/>
      </c>
    </row>
    <row r="113" spans="1:8" x14ac:dyDescent="0.25">
      <c r="D113" s="11"/>
      <c r="E113" s="11"/>
      <c r="F113" s="12"/>
      <c r="H113" s="13" t="str">
        <f>IF($A113="","",IF((G113="Paid"),ROUND((F113*'Settings'!$B$2),2),0))</f>
        <v/>
      </c>
    </row>
    <row r="114" spans="1:8" x14ac:dyDescent="0.25">
      <c r="D114" s="11"/>
      <c r="E114" s="11"/>
      <c r="F114" s="12"/>
      <c r="H114" s="13" t="str">
        <f>IF($A114="","",IF((G114="Paid"),ROUND((F114*'Settings'!$B$2),2),0))</f>
        <v/>
      </c>
    </row>
    <row r="115" spans="1:8" x14ac:dyDescent="0.25">
      <c r="D115" s="11"/>
      <c r="E115" s="11"/>
      <c r="F115" s="12"/>
      <c r="H115" s="13" t="str">
        <f>IF($A115="","",IF((G115="Paid"),ROUND((F115*'Settings'!$B$2),2),0))</f>
        <v/>
      </c>
    </row>
    <row r="116" spans="1:8" x14ac:dyDescent="0.25">
      <c r="D116" s="11"/>
      <c r="E116" s="11"/>
      <c r="F116" s="12"/>
      <c r="H116" s="13" t="str">
        <f>IF($A116="","",IF((G116="Paid"),ROUND((F116*'Settings'!$B$2),2),0))</f>
        <v/>
      </c>
    </row>
    <row r="117" spans="1:8" x14ac:dyDescent="0.25">
      <c r="D117" s="11"/>
      <c r="E117" s="11"/>
      <c r="F117" s="12"/>
      <c r="H117" s="13" t="str">
        <f>IF($A117="","",IF((G117="Paid"),ROUND((F117*'Settings'!$B$2),2),0))</f>
        <v/>
      </c>
    </row>
    <row r="118" spans="1:8" x14ac:dyDescent="0.25">
      <c r="D118" s="11"/>
      <c r="E118" s="11"/>
      <c r="F118" s="12"/>
      <c r="H118" s="13" t="str">
        <f>IF($A118="","",IF((G118="Paid"),ROUND((F118*'Settings'!$B$2),2),0))</f>
        <v/>
      </c>
    </row>
    <row r="119" spans="1:8" x14ac:dyDescent="0.25">
      <c r="D119" s="11"/>
      <c r="E119" s="11"/>
      <c r="F119" s="12"/>
      <c r="H119" s="13" t="str">
        <f>IF($A119="","",IF((G119="Paid"),ROUND((F119*'Settings'!$B$2),2),0))</f>
        <v/>
      </c>
    </row>
    <row r="120" spans="1:8" x14ac:dyDescent="0.25">
      <c r="D120" s="11"/>
      <c r="E120" s="11"/>
      <c r="F120" s="12"/>
      <c r="H120" s="13" t="str">
        <f>IF($A120="","",IF((G120="Paid"),ROUND((F120*'Settings'!$B$2),2),0))</f>
        <v/>
      </c>
    </row>
    <row r="121" spans="1:8" x14ac:dyDescent="0.25">
      <c r="D121" s="11"/>
      <c r="E121" s="11"/>
      <c r="F121" s="12"/>
      <c r="H121" s="13" t="str">
        <f>IF($A121="","",IF((G121="Paid"),ROUND((F121*'Settings'!$B$2),2),0))</f>
        <v/>
      </c>
    </row>
    <row r="122" spans="1:8" x14ac:dyDescent="0.25">
      <c r="D122" s="11"/>
      <c r="E122" s="11"/>
      <c r="F122" s="12"/>
      <c r="H122" s="13" t="str">
        <f>IF($A122="","",IF((G122="Paid"),ROUND((F122*'Settings'!$B$2),2),0))</f>
        <v/>
      </c>
    </row>
    <row r="123" spans="1:8" x14ac:dyDescent="0.25">
      <c r="D123" s="11"/>
      <c r="E123" s="11"/>
      <c r="F123" s="12"/>
      <c r="H123" s="13" t="str">
        <f>IF($A123="","",IF((G123="Paid"),ROUND((F123*'Settings'!$B$2),2),0))</f>
        <v/>
      </c>
    </row>
    <row r="124" spans="1:8" x14ac:dyDescent="0.25">
      <c r="D124" s="11"/>
      <c r="E124" s="11"/>
      <c r="F124" s="12"/>
      <c r="H124" s="13" t="str">
        <f>IF($A124="","",IF((G124="Paid"),ROUND((F124*'Settings'!$B$2),2),0))</f>
        <v/>
      </c>
    </row>
    <row r="125" spans="1:8" x14ac:dyDescent="0.25">
      <c r="D125" s="11"/>
      <c r="E125" s="11"/>
      <c r="F125" s="12"/>
      <c r="H125" s="13" t="str">
        <f>IF($A125="","",IF((G125="Paid"),ROUND((F125*'Settings'!$B$2),2),0))</f>
        <v/>
      </c>
    </row>
    <row r="126" spans="1:8" x14ac:dyDescent="0.25">
      <c r="D126" s="11"/>
      <c r="E126" s="11"/>
      <c r="F126" s="12"/>
      <c r="H126" s="13" t="str">
        <f>IF($A126="","",IF((G126="Paid"),ROUND((F126*'Settings'!$B$2),2),0))</f>
        <v/>
      </c>
    </row>
    <row r="127" spans="1:8" x14ac:dyDescent="0.25">
      <c r="D127" s="11"/>
      <c r="E127" s="11"/>
      <c r="F127" s="12"/>
      <c r="H127" s="13" t="str">
        <f>IF($A127="","",IF((G127="Paid"),ROUND((F127*'Settings'!$B$2),2),0))</f>
        <v/>
      </c>
    </row>
    <row r="128" spans="1:8" x14ac:dyDescent="0.25">
      <c r="D128" s="11"/>
      <c r="E128" s="11"/>
      <c r="F128" s="12"/>
      <c r="H128" s="13" t="str">
        <f>IF($A128="","",IF((G128="Paid"),ROUND((F128*'Settings'!$B$2),2),0))</f>
        <v/>
      </c>
    </row>
    <row r="129" spans="1:8" x14ac:dyDescent="0.25">
      <c r="D129" s="11"/>
      <c r="E129" s="11"/>
      <c r="F129" s="12"/>
      <c r="H129" s="13" t="str">
        <f>IF($A129="","",IF((G129="Paid"),ROUND((F129*'Settings'!$B$2),2),0))</f>
        <v/>
      </c>
    </row>
    <row r="130" spans="1:8" x14ac:dyDescent="0.25">
      <c r="D130" s="11"/>
      <c r="E130" s="11"/>
      <c r="F130" s="12"/>
      <c r="H130" s="13" t="str">
        <f>IF($A130="","",IF((G130="Paid"),ROUND((F130*'Settings'!$B$2),2),0))</f>
        <v/>
      </c>
    </row>
    <row r="131" spans="1:8" x14ac:dyDescent="0.25">
      <c r="D131" s="11"/>
      <c r="E131" s="11"/>
      <c r="F131" s="12"/>
      <c r="H131" s="13" t="str">
        <f>IF($A131="","",IF((G131="Paid"),ROUND((F131*'Settings'!$B$2),2),0))</f>
        <v/>
      </c>
    </row>
    <row r="132" spans="1:8" x14ac:dyDescent="0.25">
      <c r="D132" s="11"/>
      <c r="E132" s="11"/>
      <c r="F132" s="12"/>
      <c r="H132" s="13" t="str">
        <f>IF($A132="","",IF((G132="Paid"),ROUND((F132*'Settings'!$B$2),2),0))</f>
        <v/>
      </c>
    </row>
    <row r="133" spans="1:8" x14ac:dyDescent="0.25">
      <c r="D133" s="11"/>
      <c r="E133" s="11"/>
      <c r="F133" s="12"/>
      <c r="H133" s="13" t="str">
        <f>IF($A133="","",IF((G133="Paid"),ROUND((F133*'Settings'!$B$2),2),0))</f>
        <v/>
      </c>
    </row>
    <row r="134" spans="1:8" x14ac:dyDescent="0.25">
      <c r="D134" s="11"/>
      <c r="E134" s="11"/>
      <c r="F134" s="12"/>
      <c r="H134" s="13" t="str">
        <f>IF($A134="","",IF((G134="Paid"),ROUND((F134*'Settings'!$B$2),2),0))</f>
        <v/>
      </c>
    </row>
    <row r="135" spans="1:8" x14ac:dyDescent="0.25">
      <c r="D135" s="11"/>
      <c r="E135" s="11"/>
      <c r="F135" s="12"/>
      <c r="H135" s="13" t="str">
        <f>IF($A135="","",IF((G135="Paid"),ROUND((F135*'Settings'!$B$2),2),0))</f>
        <v/>
      </c>
    </row>
    <row r="136" spans="1:8" x14ac:dyDescent="0.25">
      <c r="D136" s="11"/>
      <c r="E136" s="11"/>
      <c r="F136" s="12"/>
      <c r="H136" s="13" t="str">
        <f>IF($A136="","",IF((G136="Paid"),ROUND((F136*'Settings'!$B$2),2),0))</f>
        <v/>
      </c>
    </row>
    <row r="137" spans="1:8" x14ac:dyDescent="0.25">
      <c r="D137" s="11"/>
      <c r="E137" s="11"/>
      <c r="F137" s="12"/>
      <c r="H137" s="13" t="str">
        <f>IF($A137="","",IF((G137="Paid"),ROUND((F137*'Settings'!$B$2),2),0))</f>
        <v/>
      </c>
    </row>
    <row r="138" spans="1:8" x14ac:dyDescent="0.25">
      <c r="D138" s="11"/>
      <c r="E138" s="11"/>
      <c r="F138" s="12"/>
      <c r="H138" s="13" t="str">
        <f>IF($A138="","",IF((G138="Paid"),ROUND((F138*'Settings'!$B$2),2),0))</f>
        <v/>
      </c>
    </row>
    <row r="139" spans="1:8" x14ac:dyDescent="0.25">
      <c r="D139" s="11"/>
      <c r="E139" s="11"/>
      <c r="F139" s="12"/>
      <c r="H139" s="13" t="str">
        <f>IF($A139="","",IF((G139="Paid"),ROUND((F139*'Settings'!$B$2),2),0))</f>
        <v/>
      </c>
    </row>
    <row r="140" spans="1:8" x14ac:dyDescent="0.25">
      <c r="D140" s="11"/>
      <c r="E140" s="11"/>
      <c r="F140" s="12"/>
      <c r="H140" s="13" t="str">
        <f>IF($A140="","",IF((G140="Paid"),ROUND((F140*'Settings'!$B$2),2),0))</f>
        <v/>
      </c>
    </row>
    <row r="141" spans="1:8" x14ac:dyDescent="0.25">
      <c r="D141" s="11"/>
      <c r="E141" s="11"/>
      <c r="F141" s="12"/>
      <c r="H141" s="13" t="str">
        <f>IF($A141="","",IF((G141="Paid"),ROUND((F141*'Settings'!$B$2),2),0))</f>
        <v/>
      </c>
    </row>
    <row r="142" spans="1:8" x14ac:dyDescent="0.25">
      <c r="D142" s="11"/>
      <c r="E142" s="11"/>
      <c r="F142" s="12"/>
      <c r="H142" s="13" t="str">
        <f>IF($A142="","",IF((G142="Paid"),ROUND((F142*'Settings'!$B$2),2),0))</f>
        <v/>
      </c>
    </row>
    <row r="143" spans="1:8" x14ac:dyDescent="0.25">
      <c r="D143" s="11"/>
      <c r="E143" s="11"/>
      <c r="F143" s="12"/>
      <c r="H143" s="13" t="str">
        <f>IF($A143="","",IF((G143="Paid"),ROUND((F143*'Settings'!$B$2),2),0))</f>
        <v/>
      </c>
    </row>
    <row r="144" spans="1:8" x14ac:dyDescent="0.25">
      <c r="D144" s="11"/>
      <c r="E144" s="11"/>
      <c r="F144" s="12"/>
      <c r="H144" s="13" t="str">
        <f>IF($A144="","",IF((G144="Paid"),ROUND((F144*'Settings'!$B$2),2),0))</f>
        <v/>
      </c>
    </row>
    <row r="145" spans="1:8" x14ac:dyDescent="0.25">
      <c r="D145" s="11"/>
      <c r="E145" s="11"/>
      <c r="F145" s="12"/>
      <c r="H145" s="13" t="str">
        <f>IF($A145="","",IF((G145="Paid"),ROUND((F145*'Settings'!$B$2),2),0))</f>
        <v/>
      </c>
    </row>
    <row r="146" spans="1:8" x14ac:dyDescent="0.25">
      <c r="D146" s="11"/>
      <c r="E146" s="11"/>
      <c r="F146" s="12"/>
      <c r="H146" s="13" t="str">
        <f>IF($A146="","",IF((G146="Paid"),ROUND((F146*'Settings'!$B$2),2),0))</f>
        <v/>
      </c>
    </row>
    <row r="147" spans="1:8" x14ac:dyDescent="0.25">
      <c r="D147" s="11"/>
      <c r="E147" s="11"/>
      <c r="F147" s="12"/>
      <c r="H147" s="13" t="str">
        <f>IF($A147="","",IF((G147="Paid"),ROUND((F147*'Settings'!$B$2),2),0))</f>
        <v/>
      </c>
    </row>
    <row r="148" spans="1:8" x14ac:dyDescent="0.25">
      <c r="D148" s="11"/>
      <c r="E148" s="11"/>
      <c r="F148" s="12"/>
      <c r="H148" s="13" t="str">
        <f>IF($A148="","",IF((G148="Paid"),ROUND((F148*'Settings'!$B$2),2),0))</f>
        <v/>
      </c>
    </row>
    <row r="149" spans="1:8" x14ac:dyDescent="0.25">
      <c r="D149" s="11"/>
      <c r="E149" s="11"/>
      <c r="F149" s="12"/>
      <c r="H149" s="13" t="str">
        <f>IF($A149="","",IF((G149="Paid"),ROUND((F149*'Settings'!$B$2),2),0))</f>
        <v/>
      </c>
    </row>
    <row r="150" spans="1:8" x14ac:dyDescent="0.25">
      <c r="D150" s="11"/>
      <c r="E150" s="11"/>
      <c r="F150" s="12"/>
      <c r="H150" s="13" t="str">
        <f>IF($A150="","",IF((G150="Paid"),ROUND((F150*'Settings'!$B$2),2),0))</f>
        <v/>
      </c>
    </row>
    <row r="151" spans="1:8" x14ac:dyDescent="0.25">
      <c r="D151" s="11"/>
      <c r="E151" s="11"/>
      <c r="F151" s="12"/>
      <c r="H151" s="13" t="str">
        <f>IF($A151="","",IF((G151="Paid"),ROUND((F151*'Settings'!$B$2),2),0))</f>
        <v/>
      </c>
    </row>
    <row r="152" spans="1:8" x14ac:dyDescent="0.25">
      <c r="D152" s="11"/>
      <c r="E152" s="11"/>
      <c r="F152" s="12"/>
      <c r="H152" s="13" t="str">
        <f>IF($A152="","",IF((G152="Paid"),ROUND((F152*'Settings'!$B$2),2),0))</f>
        <v/>
      </c>
    </row>
    <row r="153" spans="1:8" x14ac:dyDescent="0.25">
      <c r="D153" s="11"/>
      <c r="E153" s="11"/>
      <c r="F153" s="12"/>
      <c r="H153" s="13" t="str">
        <f>IF($A153="","",IF((G153="Paid"),ROUND((F153*'Settings'!$B$2),2),0))</f>
        <v/>
      </c>
    </row>
    <row r="154" spans="1:8" x14ac:dyDescent="0.25">
      <c r="D154" s="11"/>
      <c r="E154" s="11"/>
      <c r="F154" s="12"/>
      <c r="H154" s="13" t="str">
        <f>IF($A154="","",IF((G154="Paid"),ROUND((F154*'Settings'!$B$2),2),0))</f>
        <v/>
      </c>
    </row>
    <row r="155" spans="1:8" x14ac:dyDescent="0.25">
      <c r="D155" s="11"/>
      <c r="E155" s="11"/>
      <c r="F155" s="12"/>
      <c r="H155" s="13" t="str">
        <f>IF($A155="","",IF((G155="Paid"),ROUND((F155*'Settings'!$B$2),2),0))</f>
        <v/>
      </c>
    </row>
    <row r="156" spans="1:8" x14ac:dyDescent="0.25">
      <c r="D156" s="11"/>
      <c r="E156" s="11"/>
      <c r="F156" s="12"/>
      <c r="H156" s="13" t="str">
        <f>IF($A156="","",IF((G156="Paid"),ROUND((F156*'Settings'!$B$2),2),0))</f>
        <v/>
      </c>
    </row>
    <row r="157" spans="1:8" x14ac:dyDescent="0.25">
      <c r="D157" s="11"/>
      <c r="E157" s="11"/>
      <c r="F157" s="12"/>
      <c r="H157" s="13" t="str">
        <f>IF($A157="","",IF((G157="Paid"),ROUND((F157*'Settings'!$B$2),2),0))</f>
        <v/>
      </c>
    </row>
    <row r="158" spans="1:8" x14ac:dyDescent="0.25">
      <c r="D158" s="11"/>
      <c r="E158" s="11"/>
      <c r="F158" s="12"/>
      <c r="H158" s="13" t="str">
        <f>IF($A158="","",IF((G158="Paid"),ROUND((F158*'Settings'!$B$2),2),0))</f>
        <v/>
      </c>
    </row>
    <row r="159" spans="1:8" x14ac:dyDescent="0.25">
      <c r="D159" s="11"/>
      <c r="E159" s="11"/>
      <c r="F159" s="12"/>
      <c r="H159" s="13" t="str">
        <f>IF($A159="","",IF((G159="Paid"),ROUND((F159*'Settings'!$B$2),2),0))</f>
        <v/>
      </c>
    </row>
    <row r="160" spans="1:8" x14ac:dyDescent="0.25">
      <c r="D160" s="11"/>
      <c r="E160" s="11"/>
      <c r="F160" s="12"/>
      <c r="H160" s="13" t="str">
        <f>IF($A160="","",IF((G160="Paid"),ROUND((F160*'Settings'!$B$2),2),0))</f>
        <v/>
      </c>
    </row>
    <row r="161" spans="1:8" x14ac:dyDescent="0.25">
      <c r="D161" s="11"/>
      <c r="E161" s="11"/>
      <c r="F161" s="12"/>
      <c r="H161" s="13" t="str">
        <f>IF($A161="","",IF((G161="Paid"),ROUND((F161*'Settings'!$B$2),2),0))</f>
        <v/>
      </c>
    </row>
    <row r="162" spans="1:8" x14ac:dyDescent="0.25">
      <c r="D162" s="11"/>
      <c r="E162" s="11"/>
      <c r="F162" s="12"/>
      <c r="H162" s="13" t="str">
        <f>IF($A162="","",IF((G162="Paid"),ROUND((F162*'Settings'!$B$2),2),0))</f>
        <v/>
      </c>
    </row>
    <row r="163" spans="1:8" x14ac:dyDescent="0.25">
      <c r="D163" s="11"/>
      <c r="E163" s="11"/>
      <c r="F163" s="12"/>
      <c r="H163" s="13" t="str">
        <f>IF($A163="","",IF((G163="Paid"),ROUND((F163*'Settings'!$B$2),2),0))</f>
        <v/>
      </c>
    </row>
    <row r="164" spans="1:8" x14ac:dyDescent="0.25">
      <c r="D164" s="11"/>
      <c r="E164" s="11"/>
      <c r="F164" s="12"/>
      <c r="H164" s="13" t="str">
        <f>IF($A164="","",IF((G164="Paid"),ROUND((F164*'Settings'!$B$2),2),0))</f>
        <v/>
      </c>
    </row>
    <row r="165" spans="1:8" x14ac:dyDescent="0.25">
      <c r="D165" s="11"/>
      <c r="E165" s="11"/>
      <c r="F165" s="12"/>
      <c r="H165" s="13" t="str">
        <f>IF($A165="","",IF((G165="Paid"),ROUND((F165*'Settings'!$B$2),2),0))</f>
        <v/>
      </c>
    </row>
    <row r="166" spans="1:8" x14ac:dyDescent="0.25">
      <c r="D166" s="11"/>
      <c r="E166" s="11"/>
      <c r="F166" s="12"/>
      <c r="H166" s="13" t="str">
        <f>IF($A166="","",IF((G166="Paid"),ROUND((F166*'Settings'!$B$2),2),0))</f>
        <v/>
      </c>
    </row>
    <row r="167" spans="1:8" x14ac:dyDescent="0.25">
      <c r="D167" s="11"/>
      <c r="E167" s="11"/>
      <c r="F167" s="12"/>
      <c r="H167" s="13" t="str">
        <f>IF($A167="","",IF((G167="Paid"),ROUND((F167*'Settings'!$B$2),2),0))</f>
        <v/>
      </c>
    </row>
    <row r="168" spans="1:8" x14ac:dyDescent="0.25">
      <c r="D168" s="11"/>
      <c r="E168" s="11"/>
      <c r="F168" s="12"/>
      <c r="H168" s="13" t="str">
        <f>IF($A168="","",IF((G168="Paid"),ROUND((F168*'Settings'!$B$2),2),0))</f>
        <v/>
      </c>
    </row>
    <row r="169" spans="1:8" x14ac:dyDescent="0.25">
      <c r="D169" s="11"/>
      <c r="E169" s="11"/>
      <c r="F169" s="12"/>
      <c r="H169" s="13" t="str">
        <f>IF($A169="","",IF((G169="Paid"),ROUND((F169*'Settings'!$B$2),2),0))</f>
        <v/>
      </c>
    </row>
    <row r="170" spans="1:8" x14ac:dyDescent="0.25">
      <c r="D170" s="11"/>
      <c r="E170" s="11"/>
      <c r="F170" s="12"/>
      <c r="H170" s="13" t="str">
        <f>IF($A170="","",IF((G170="Paid"),ROUND((F170*'Settings'!$B$2),2),0))</f>
        <v/>
      </c>
    </row>
    <row r="171" spans="1:8" x14ac:dyDescent="0.25">
      <c r="D171" s="11"/>
      <c r="E171" s="11"/>
      <c r="F171" s="12"/>
      <c r="H171" s="13" t="str">
        <f>IF($A171="","",IF((G171="Paid"),ROUND((F171*'Settings'!$B$2),2),0))</f>
        <v/>
      </c>
    </row>
    <row r="172" spans="1:8" x14ac:dyDescent="0.25">
      <c r="D172" s="11"/>
      <c r="E172" s="11"/>
      <c r="F172" s="12"/>
      <c r="H172" s="13" t="str">
        <f>IF($A172="","",IF((G172="Paid"),ROUND((F172*'Settings'!$B$2),2),0))</f>
        <v/>
      </c>
    </row>
    <row r="173" spans="1:8" x14ac:dyDescent="0.25">
      <c r="D173" s="11"/>
      <c r="E173" s="11"/>
      <c r="F173" s="12"/>
      <c r="H173" s="13" t="str">
        <f>IF($A173="","",IF((G173="Paid"),ROUND((F173*'Settings'!$B$2),2),0))</f>
        <v/>
      </c>
    </row>
    <row r="174" spans="1:8" x14ac:dyDescent="0.25">
      <c r="D174" s="11"/>
      <c r="E174" s="11"/>
      <c r="F174" s="12"/>
      <c r="H174" s="13" t="str">
        <f>IF($A174="","",IF((G174="Paid"),ROUND((F174*'Settings'!$B$2),2),0))</f>
        <v/>
      </c>
    </row>
    <row r="175" spans="1:8" x14ac:dyDescent="0.25">
      <c r="D175" s="11"/>
      <c r="E175" s="11"/>
      <c r="F175" s="12"/>
      <c r="H175" s="13" t="str">
        <f>IF($A175="","",IF((G175="Paid"),ROUND((F175*'Settings'!$B$2),2),0))</f>
        <v/>
      </c>
    </row>
    <row r="176" spans="1:8" x14ac:dyDescent="0.25">
      <c r="D176" s="11"/>
      <c r="E176" s="11"/>
      <c r="F176" s="12"/>
      <c r="H176" s="13" t="str">
        <f>IF($A176="","",IF((G176="Paid"),ROUND((F176*'Settings'!$B$2),2),0))</f>
        <v/>
      </c>
    </row>
    <row r="177" spans="1:8" x14ac:dyDescent="0.25">
      <c r="D177" s="11"/>
      <c r="E177" s="11"/>
      <c r="F177" s="12"/>
      <c r="H177" s="13" t="str">
        <f>IF($A177="","",IF((G177="Paid"),ROUND((F177*'Settings'!$B$2),2),0))</f>
        <v/>
      </c>
    </row>
    <row r="178" spans="1:8" x14ac:dyDescent="0.25">
      <c r="D178" s="11"/>
      <c r="E178" s="11"/>
      <c r="F178" s="12"/>
      <c r="H178" s="13" t="str">
        <f>IF($A178="","",IF((G178="Paid"),ROUND((F178*'Settings'!$B$2),2),0))</f>
        <v/>
      </c>
    </row>
    <row r="179" spans="1:8" x14ac:dyDescent="0.25">
      <c r="D179" s="11"/>
      <c r="E179" s="11"/>
      <c r="F179" s="12"/>
      <c r="H179" s="13" t="str">
        <f>IF($A179="","",IF((G179="Paid"),ROUND((F179*'Settings'!$B$2),2),0))</f>
        <v/>
      </c>
    </row>
    <row r="180" spans="1:8" x14ac:dyDescent="0.25">
      <c r="D180" s="11"/>
      <c r="E180" s="11"/>
      <c r="F180" s="12"/>
      <c r="H180" s="13" t="str">
        <f>IF($A180="","",IF((G180="Paid"),ROUND((F180*'Settings'!$B$2),2),0))</f>
        <v/>
      </c>
    </row>
    <row r="181" spans="1:8" x14ac:dyDescent="0.25">
      <c r="D181" s="11"/>
      <c r="E181" s="11"/>
      <c r="F181" s="12"/>
      <c r="H181" s="13" t="str">
        <f>IF($A181="","",IF((G181="Paid"),ROUND((F181*'Settings'!$B$2),2),0))</f>
        <v/>
      </c>
    </row>
    <row r="182" spans="1:8" x14ac:dyDescent="0.25">
      <c r="D182" s="11"/>
      <c r="E182" s="11"/>
      <c r="F182" s="12"/>
      <c r="H182" s="13" t="str">
        <f>IF($A182="","",IF((G182="Paid"),ROUND((F182*'Settings'!$B$2),2),0))</f>
        <v/>
      </c>
    </row>
    <row r="183" spans="1:8" x14ac:dyDescent="0.25">
      <c r="D183" s="11"/>
      <c r="E183" s="11"/>
      <c r="F183" s="12"/>
      <c r="H183" s="13" t="str">
        <f>IF($A183="","",IF((G183="Paid"),ROUND((F183*'Settings'!$B$2),2),0))</f>
        <v/>
      </c>
    </row>
    <row r="184" spans="1:8" x14ac:dyDescent="0.25">
      <c r="D184" s="11"/>
      <c r="E184" s="11"/>
      <c r="F184" s="12"/>
      <c r="H184" s="13" t="str">
        <f>IF($A184="","",IF((G184="Paid"),ROUND((F184*'Settings'!$B$2),2),0))</f>
        <v/>
      </c>
    </row>
    <row r="185" spans="1:8" x14ac:dyDescent="0.25">
      <c r="D185" s="11"/>
      <c r="E185" s="11"/>
      <c r="F185" s="12"/>
      <c r="H185" s="13" t="str">
        <f>IF($A185="","",IF((G185="Paid"),ROUND((F185*'Settings'!$B$2),2),0))</f>
        <v/>
      </c>
    </row>
    <row r="186" spans="1:8" x14ac:dyDescent="0.25">
      <c r="D186" s="11"/>
      <c r="E186" s="11"/>
      <c r="F186" s="12"/>
      <c r="H186" s="13" t="str">
        <f>IF($A186="","",IF((G186="Paid"),ROUND((F186*'Settings'!$B$2),2),0))</f>
        <v/>
      </c>
    </row>
    <row r="187" spans="1:8" x14ac:dyDescent="0.25">
      <c r="D187" s="11"/>
      <c r="E187" s="11"/>
      <c r="F187" s="12"/>
      <c r="H187" s="13" t="str">
        <f>IF($A187="","",IF((G187="Paid"),ROUND((F187*'Settings'!$B$2),2),0))</f>
        <v/>
      </c>
    </row>
    <row r="188" spans="1:8" x14ac:dyDescent="0.25">
      <c r="D188" s="11"/>
      <c r="E188" s="11"/>
      <c r="F188" s="12"/>
      <c r="H188" s="13" t="str">
        <f>IF($A188="","",IF((G188="Paid"),ROUND((F188*'Settings'!$B$2),2),0))</f>
        <v/>
      </c>
    </row>
    <row r="189" spans="1:8" x14ac:dyDescent="0.25">
      <c r="D189" s="11"/>
      <c r="E189" s="11"/>
      <c r="F189" s="12"/>
      <c r="H189" s="13" t="str">
        <f>IF($A189="","",IF((G189="Paid"),ROUND((F189*'Settings'!$B$2),2),0))</f>
        <v/>
      </c>
    </row>
    <row r="190" spans="1:8" x14ac:dyDescent="0.25">
      <c r="D190" s="11"/>
      <c r="E190" s="11"/>
      <c r="F190" s="12"/>
      <c r="H190" s="13" t="str">
        <f>IF($A190="","",IF((G190="Paid"),ROUND((F190*'Settings'!$B$2),2),0))</f>
        <v/>
      </c>
    </row>
    <row r="191" spans="1:8" x14ac:dyDescent="0.25">
      <c r="D191" s="11"/>
      <c r="E191" s="11"/>
      <c r="F191" s="12"/>
      <c r="H191" s="13" t="str">
        <f>IF($A191="","",IF((G191="Paid"),ROUND((F191*'Settings'!$B$2),2),0))</f>
        <v/>
      </c>
    </row>
    <row r="192" spans="1:8" x14ac:dyDescent="0.25">
      <c r="D192" s="11"/>
      <c r="E192" s="11"/>
      <c r="F192" s="12"/>
      <c r="H192" s="13" t="str">
        <f>IF($A192="","",IF((G192="Paid"),ROUND((F192*'Settings'!$B$2),2),0))</f>
        <v/>
      </c>
    </row>
    <row r="193" spans="1:8" x14ac:dyDescent="0.25">
      <c r="D193" s="11"/>
      <c r="E193" s="11"/>
      <c r="F193" s="12"/>
      <c r="H193" s="13" t="str">
        <f>IF($A193="","",IF((G193="Paid"),ROUND((F193*'Settings'!$B$2),2),0))</f>
        <v/>
      </c>
    </row>
    <row r="194" spans="1:8" x14ac:dyDescent="0.25">
      <c r="D194" s="11"/>
      <c r="E194" s="11"/>
      <c r="F194" s="12"/>
      <c r="H194" s="13" t="str">
        <f>IF($A194="","",IF((G194="Paid"),ROUND((F194*'Settings'!$B$2),2),0))</f>
        <v/>
      </c>
    </row>
    <row r="195" spans="1:8" x14ac:dyDescent="0.25">
      <c r="D195" s="11"/>
      <c r="E195" s="11"/>
      <c r="F195" s="12"/>
      <c r="H195" s="13" t="str">
        <f>IF($A195="","",IF((G195="Paid"),ROUND((F195*'Settings'!$B$2),2),0))</f>
        <v/>
      </c>
    </row>
    <row r="196" spans="1:8" x14ac:dyDescent="0.25">
      <c r="D196" s="11"/>
      <c r="E196" s="11"/>
      <c r="F196" s="12"/>
      <c r="H196" s="13" t="str">
        <f>IF($A196="","",IF((G196="Paid"),ROUND((F196*'Settings'!$B$2),2),0))</f>
        <v/>
      </c>
    </row>
    <row r="197" spans="1:8" x14ac:dyDescent="0.25">
      <c r="D197" s="11"/>
      <c r="E197" s="11"/>
      <c r="F197" s="12"/>
      <c r="H197" s="13" t="str">
        <f>IF($A197="","",IF((G197="Paid"),ROUND((F197*'Settings'!$B$2),2),0))</f>
        <v/>
      </c>
    </row>
    <row r="198" spans="1:8" x14ac:dyDescent="0.25">
      <c r="D198" s="11"/>
      <c r="E198" s="11"/>
      <c r="F198" s="12"/>
      <c r="H198" s="13" t="str">
        <f>IF($A198="","",IF((G198="Paid"),ROUND((F198*'Settings'!$B$2),2),0))</f>
        <v/>
      </c>
    </row>
    <row r="199" spans="1:8" x14ac:dyDescent="0.25">
      <c r="D199" s="11"/>
      <c r="E199" s="11"/>
      <c r="F199" s="12"/>
      <c r="H199" s="13" t="str">
        <f>IF($A199="","",IF((G199="Paid"),ROUND((F199*'Settings'!$B$2),2),0))</f>
        <v/>
      </c>
    </row>
    <row r="200" spans="1:8" x14ac:dyDescent="0.25">
      <c r="D200" s="11"/>
      <c r="E200" s="11"/>
      <c r="F200" s="12"/>
      <c r="H200" s="13" t="str">
        <f>IF($A200="","",IF((G200="Paid"),ROUND((F200*'Settings'!$B$2),2),0))</f>
        <v/>
      </c>
    </row>
    <row r="201" spans="1:8" x14ac:dyDescent="0.25">
      <c r="D201" s="11"/>
      <c r="E201" s="11"/>
      <c r="F201" s="12"/>
      <c r="H201" s="13" t="str">
        <f>IF($A201="","",IF((G201="Paid"),ROUND((F201*'Settings'!$B$2),2),0))</f>
        <v/>
      </c>
    </row>
  </sheetData>
  <autoFilter ref="A1:H1"/>
  <conditionalFormatting sqref="E2:E201">
    <cfRule type="expression" dxfId="0" priority="1">
      <formula>AND(E2&lt;&gt;"",E2&lt;TODAY(),NOT(OR($G2="Paid")))</formula>
    </cfRule>
  </conditionalFormatting>
  <dataValidations count="4"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Sent, Paid" sqref="G2:G201">
      <formula1>"Draft,Sent,Paid"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t="s">
        <v>42</v>
      </c>
      <c r="B2" s="15">
        <v>0.28</v>
      </c>
      <c r="C2" s="16" t="s">
        <v>43</v>
      </c>
    </row>
  </sheetData>
  <dataValidations count="1">
    <dataValidation type="decimal" operator="greaterThanOrEqual" allowBlank="1" showErrorMessage="1" errorTitle="Number expected" error="Enter a number." sqref="B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COUNTA('Invoices'!$A$2:$A$201)</f>
        <v>5</v>
      </c>
    </row>
    <row r="4" spans="1:2" x14ac:dyDescent="0.25">
      <c r="A4" t="s">
        <v>46</v>
      </c>
      <c r="B4" s="19">
        <f>COUNTIFS('Invoices'!$E$2:$E$201,("&lt;"&amp;TODAY()),'Invoices'!$G$2:$G$201,"&lt;&gt;Paid")</f>
        <v>1</v>
      </c>
    </row>
    <row r="5" spans="1:3" x14ac:dyDescent="0.25">
      <c r="A5" s="17" t="s">
        <v>47</v>
      </c>
      <c r="B5" s="18"/>
      <c r="C5" s="18"/>
    </row>
    <row r="6" spans="1:2" x14ac:dyDescent="0.25">
      <c r="A6" t="s">
        <v>48</v>
      </c>
      <c r="B6" s="19">
        <f>COUNTIF('Invoices'!$G$2:$G$201,"Draft")</f>
        <v>1</v>
      </c>
    </row>
    <row r="7" spans="1:2" x14ac:dyDescent="0.25">
      <c r="A7" t="s">
        <v>49</v>
      </c>
      <c r="B7" s="19">
        <f>COUNTIF('Invoices'!$G$2:$G$201,"Sent")</f>
        <v>2</v>
      </c>
    </row>
    <row r="8" spans="1:2" x14ac:dyDescent="0.25">
      <c r="A8" t="s">
        <v>50</v>
      </c>
      <c r="B8" s="19">
        <f>COUNTIF('Invoices'!$G$2:$G$201,"Paid")</f>
        <v>2</v>
      </c>
    </row>
    <row r="9" spans="1:3" x14ac:dyDescent="0.25">
      <c r="A9" s="17" t="s">
        <v>51</v>
      </c>
      <c r="B9" s="18"/>
      <c r="C9" s="18"/>
    </row>
    <row r="10" spans="1:2" x14ac:dyDescent="0.25">
      <c r="A10" t="s">
        <v>52</v>
      </c>
      <c r="B10" s="20">
        <f>SUM('Invoices'!$F$2:$F$201)</f>
        <v>7500</v>
      </c>
    </row>
    <row r="11" spans="1:2" x14ac:dyDescent="0.25">
      <c r="A11" t="s">
        <v>53</v>
      </c>
      <c r="B11" s="20">
        <f>SUM('Invoices'!$H$2:$H$201)</f>
        <v>1176</v>
      </c>
    </row>
    <row r="12" spans="1:2" x14ac:dyDescent="0.25">
      <c r="A12" t="s">
        <v>54</v>
      </c>
      <c r="B12" s="20">
        <f>SUMIFS('Invoices'!$F$2:$F$201,'Invoices'!$G$2:$G$201,"Paid")</f>
        <v>4200</v>
      </c>
    </row>
    <row r="13" spans="1:2" x14ac:dyDescent="0.25">
      <c r="A13" t="s">
        <v>55</v>
      </c>
      <c r="B13" s="20">
        <f>(SUM('Invoices'!$F$2:$F$201)-SUMIFS('Invoices'!$F$2:$F$201,'Invoices'!$G$2:$G$201,"Paid"))</f>
        <v>3300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Invoices</vt:lpstr>
      <vt:lpstr>Settings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