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ooking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<sst xmlns="http://schemas.openxmlformats.org/spreadsheetml/2006/main" count="67" uniqueCount="58">
  <si>
    <t>Aircraft &amp; Instructor Scheduler</t>
  </si>
  <si>
    <t>A free scheduler for flight schools: book aircraft and instructors by time with double-booking checks and utilization in Sheets or Excel.</t>
  </si>
  <si>
    <t>Quick start</t>
  </si>
  <si>
    <t>Open the Bookings tab and replace the sample rows with your own — one row per entry. Formulas fill in automatically for new rows.</t>
  </si>
  <si>
    <t>Book aircraft and instructor together. Conflict flags any overlap for the same aircraft or the same instructor on the same day.</t>
  </si>
  <si>
    <t>Mark weather cancels and no-shows; they're excluded from conflict checks and easy to filter for billing.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</si>
  <si>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</si>
  <si>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</si>
  <si>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</si>
  <si>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</si>
  <si>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</si>
  <si>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</si>
  <si>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</si>
  <si>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</si>
  <si>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Aircraft</t>
  </si>
  <si>
    <t>Instructor</t>
  </si>
  <si>
    <t>Student</t>
  </si>
  <si>
    <t>Start</t>
  </si>
  <si>
    <t>End</t>
  </si>
  <si>
    <t>Lesson</t>
  </si>
  <si>
    <t>Status</t>
  </si>
  <si>
    <t>Block hours</t>
  </si>
  <si>
    <t>Start (min of day)</t>
  </si>
  <si>
    <t>End (min of day)</t>
  </si>
  <si>
    <t>Conflict</t>
  </si>
  <si>
    <t>N172SF (C172)</t>
  </si>
  <si>
    <t>K. Brooks</t>
  </si>
  <si>
    <t>J. Patel</t>
  </si>
  <si>
    <t>Stalls and slow flight</t>
  </si>
  <si>
    <t>Booked</t>
  </si>
  <si>
    <t>N4821R (C172)</t>
  </si>
  <si>
    <t>A. Romero</t>
  </si>
  <si>
    <t>Pattern work</t>
  </si>
  <si>
    <t>N73PA (PA-28)</t>
  </si>
  <si>
    <t>M. Alvarez</t>
  </si>
  <si>
    <t>L. Chen</t>
  </si>
  <si>
    <t>Cross-country prep</t>
  </si>
  <si>
    <t>Solo / no CFI</t>
  </si>
  <si>
    <t>D. Ward</t>
  </si>
  <si>
    <t>Solo practice</t>
  </si>
  <si>
    <t>N9DA (DA40)</t>
  </si>
  <si>
    <t>S. Tran</t>
  </si>
  <si>
    <t>R. Kim</t>
  </si>
  <si>
    <t>Instrument approaches</t>
  </si>
  <si>
    <t>Steep turns</t>
  </si>
  <si>
    <t>Flown</t>
  </si>
  <si>
    <t>Item</t>
  </si>
  <si>
    <t>Value</t>
  </si>
  <si>
    <t>Notes</t>
  </si>
  <si>
    <t>Overview</t>
  </si>
  <si>
    <t>Entries</t>
  </si>
  <si>
    <t>By status</t>
  </si>
  <si>
    <t>Status: Booked</t>
  </si>
  <si>
    <t>Status: Flown</t>
  </si>
  <si>
    <t>Status: Weather cancel</t>
  </si>
  <si>
    <t>Status: No-show</t>
  </si>
  <si>
    <t>Totals</t>
  </si>
  <si>
    <t>Total block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</si>
</sst>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16" customWidth="1"/>
    <col min="4" max="4" width="24" customWidth="1"/>
    <col min="5" max="6" width="11" customWidth="1"/>
    <col min="7" max="7" width="24" customWidth="1"/>
    <col min="8" max="8" width="16" customWidth="1"/>
    <col min="9" max="9" width="14" customWidth="1"/>
    <col min="10" max="10" width="21" customWidth="1"/>
    <col min="11" max="11" width="19" customWidth="1"/>
    <col min="12" max="12" width="2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s="11">
        <v>46309</v>
      </c>
      <c r="B2" t="s">
        <v>25</v>
      </c>
      <c r="C2" t="s">
        <v>26</v>
      </c>
      <c r="D2" t="s">
        <v>27</v>
      </c>
      <c r="E2" s="12">
        <v>0.3333333333333333</v>
      </c>
      <c r="F2" s="12">
        <v>0.4166666666666667</v>
      </c>
      <c r="G2" t="s">
        <v>28</v>
      </c>
      <c r="H2" t="s">
        <v>29</v>
      </c>
      <c r="I2" s="13">
        <f>IF($A2="","",ROUND(((F2-E2)*24),1))</f>
        <v>2</v>
      </c>
      <c r="J2" s="13">
        <f>IF($A2="","",ROUND((E2*1440),0))</f>
        <v>480</v>
      </c>
      <c r="K2" s="13">
        <f>IF($A2="","",ROUND((F2*1440),0))</f>
        <v>600</v>
      </c>
      <c r="L2" s="14" t="str">
        <f>IF($A2="","",IF(OR((H2="Weather cancel"),(H2="No-show")),"",IF((COUNTIFS('Bookings'!$A$2:$A$201,A2,'Bookings'!$B$2:$B$201,B2,'Bookings'!$J$2:$J$201,("&lt;"&amp;K2),'Bookings'!$K$2:$K$201,("&gt;"&amp;J2),'Bookings'!$H$2:$H$201,"Booked")&gt;1),"Aircraft double-booked",IF(AND((C2&lt;&gt;"Solo / no CFI"),(COUNTIFS('Bookings'!$A$2:$A$201,A2,'Bookings'!$C$2:$C$201,C2,'Bookings'!$J$2:$J$201,("&lt;"&amp;K2),'Bookings'!$K$2:$K$201,("&gt;"&amp;J2),'Bookings'!$H$2:$H$201,"Booked")&gt;1)),"Instructor double-booked",""))))</f>
        <v>Instructor double-booked</v>
      </c>
    </row>
    <row r="3" spans="1:12" x14ac:dyDescent="0.25">
      <c r="A3" s="11">
        <v>46309</v>
      </c>
      <c r="B3" t="s">
        <v>30</v>
      </c>
      <c r="C3" t="s">
        <v>26</v>
      </c>
      <c r="D3" t="s">
        <v>31</v>
      </c>
      <c r="E3" s="12">
        <v>0.375</v>
      </c>
      <c r="F3" s="12">
        <v>0.4583333333333333</v>
      </c>
      <c r="G3" t="s">
        <v>32</v>
      </c>
      <c r="H3" t="s">
        <v>29</v>
      </c>
      <c r="I3" s="13">
        <f>IF($A3="","",ROUND(((F3-E3)*24),1))</f>
        <v>2</v>
      </c>
      <c r="J3" s="13">
        <f>IF($A3="","",ROUND((E3*1440),0))</f>
        <v>540</v>
      </c>
      <c r="K3" s="13">
        <f>IF($A3="","",ROUND((F3*1440),0))</f>
        <v>660</v>
      </c>
      <c r="L3" s="14" t="str">
        <f>IF($A3="","",IF(OR((H3="Weather cancel"),(H3="No-show")),"",IF((COUNTIFS('Bookings'!$A$2:$A$201,A3,'Bookings'!$B$2:$B$201,B3,'Bookings'!$J$2:$J$201,("&lt;"&amp;K3),'Bookings'!$K$2:$K$201,("&gt;"&amp;J3),'Bookings'!$H$2:$H$201,"Booked")&gt;1),"Aircraft double-booked",IF(AND((C3&lt;&gt;"Solo / no CFI"),(COUNTIFS('Bookings'!$A$2:$A$201,A3,'Bookings'!$C$2:$C$201,C3,'Bookings'!$J$2:$J$201,("&lt;"&amp;K3),'Bookings'!$K$2:$K$201,("&gt;"&amp;J3),'Bookings'!$H$2:$H$201,"Booked")&gt;1)),"Instructor double-booked",""))))</f>
        <v>Instructor double-booked</v>
      </c>
    </row>
    <row r="4" spans="1:12" x14ac:dyDescent="0.25">
      <c r="A4" s="11">
        <v>46309</v>
      </c>
      <c r="B4" t="s">
        <v>33</v>
      </c>
      <c r="C4" t="s">
        <v>34</v>
      </c>
      <c r="D4" t="s">
        <v>35</v>
      </c>
      <c r="E4" s="12">
        <v>0.4166666666666667</v>
      </c>
      <c r="F4" s="12">
        <v>0.5208333333333334</v>
      </c>
      <c r="G4" t="s">
        <v>36</v>
      </c>
      <c r="H4" t="s">
        <v>29</v>
      </c>
      <c r="I4" s="13">
        <f>IF($A4="","",ROUND(((F4-E4)*24),1))</f>
        <v>2.5</v>
      </c>
      <c r="J4" s="13">
        <f>IF($A4="","",ROUND((E4*1440),0))</f>
        <v>600</v>
      </c>
      <c r="K4" s="13">
        <f>IF($A4="","",ROUND((F4*1440),0))</f>
        <v>750</v>
      </c>
      <c r="L4" s="14" t="str">
        <f>IF($A4="","",IF(OR((H4="Weather cancel"),(H4="No-show")),"",IF((COUNTIFS('Bookings'!$A$2:$A$201,A4,'Bookings'!$B$2:$B$201,B4,'Bookings'!$J$2:$J$201,("&lt;"&amp;K4),'Bookings'!$K$2:$K$201,("&gt;"&amp;J4),'Bookings'!$H$2:$H$201,"Booked")&gt;1),"Aircraft double-booked",IF(AND((C4&lt;&gt;"Solo / no CFI"),(COUNTIFS('Bookings'!$A$2:$A$201,A4,'Bookings'!$C$2:$C$201,C4,'Bookings'!$J$2:$J$201,("&lt;"&amp;K4),'Bookings'!$K$2:$K$201,("&gt;"&amp;J4),'Bookings'!$H$2:$H$201,"Booked")&gt;1)),"Instructor double-booked",""))))</f>
        <v/>
      </c>
    </row>
    <row r="5" spans="1:12" x14ac:dyDescent="0.25">
      <c r="A5" s="11">
        <v>46309</v>
      </c>
      <c r="B5" t="s">
        <v>25</v>
      </c>
      <c r="C5" t="s">
        <v>37</v>
      </c>
      <c r="D5" t="s">
        <v>38</v>
      </c>
      <c r="E5" s="12">
        <v>0.4583333333333333</v>
      </c>
      <c r="F5" s="12">
        <v>0.5416666666666666</v>
      </c>
      <c r="G5" t="s">
        <v>39</v>
      </c>
      <c r="H5" t="s">
        <v>29</v>
      </c>
      <c r="I5" s="13">
        <f>IF($A5="","",ROUND(((F5-E5)*24),1))</f>
        <v>2</v>
      </c>
      <c r="J5" s="13">
        <f>IF($A5="","",ROUND((E5*1440),0))</f>
        <v>660</v>
      </c>
      <c r="K5" s="13">
        <f>IF($A5="","",ROUND((F5*1440),0))</f>
        <v>780</v>
      </c>
      <c r="L5" s="14" t="str">
        <f>IF($A5="","",IF(OR((H5="Weather cancel"),(H5="No-show")),"",IF((COUNTIFS('Bookings'!$A$2:$A$201,A5,'Bookings'!$B$2:$B$201,B5,'Bookings'!$J$2:$J$201,("&lt;"&amp;K5),'Bookings'!$K$2:$K$201,("&gt;"&amp;J5),'Bookings'!$H$2:$H$201,"Booked")&gt;1),"Aircraft double-booked",IF(AND((C5&lt;&gt;"Solo / no CFI"),(COUNTIFS('Bookings'!$A$2:$A$201,A5,'Bookings'!$C$2:$C$201,C5,'Bookings'!$J$2:$J$201,("&lt;"&amp;K5),'Bookings'!$K$2:$K$201,("&gt;"&amp;J5),'Bookings'!$H$2:$H$201,"Booked")&gt;1)),"Instructor double-booked",""))))</f>
        <v/>
      </c>
    </row>
    <row r="6" spans="1:12" x14ac:dyDescent="0.25">
      <c r="A6" s="11">
        <v>46310</v>
      </c>
      <c r="B6" t="s">
        <v>40</v>
      </c>
      <c r="C6" t="s">
        <v>41</v>
      </c>
      <c r="D6" t="s">
        <v>42</v>
      </c>
      <c r="E6" s="12">
        <v>0.5833333333333334</v>
      </c>
      <c r="F6" s="12">
        <v>0.6666666666666666</v>
      </c>
      <c r="G6" t="s">
        <v>43</v>
      </c>
      <c r="H6" t="s">
        <v>29</v>
      </c>
      <c r="I6" s="13">
        <f>IF($A6="","",ROUND(((F6-E6)*24),1))</f>
        <v>2</v>
      </c>
      <c r="J6" s="13">
        <f>IF($A6="","",ROUND((E6*1440),0))</f>
        <v>840</v>
      </c>
      <c r="K6" s="13">
        <f>IF($A6="","",ROUND((F6*1440),0))</f>
        <v>960</v>
      </c>
      <c r="L6" s="14" t="str">
        <f>IF($A6="","",IF(OR((H6="Weather cancel"),(H6="No-show")),"",IF((COUNTIFS('Bookings'!$A$2:$A$201,A6,'Bookings'!$B$2:$B$201,B6,'Bookings'!$J$2:$J$201,("&lt;"&amp;K6),'Bookings'!$K$2:$K$201,("&gt;"&amp;J6),'Bookings'!$H$2:$H$201,"Booked")&gt;1),"Aircraft double-booked",IF(AND((C6&lt;&gt;"Solo / no CFI"),(COUNTIFS('Bookings'!$A$2:$A$201,A6,'Bookings'!$C$2:$C$201,C6,'Bookings'!$J$2:$J$201,("&lt;"&amp;K6),'Bookings'!$K$2:$K$201,("&gt;"&amp;J6),'Bookings'!$H$2:$H$201,"Booked")&gt;1)),"Instructor double-booked",""))))</f>
        <v/>
      </c>
    </row>
    <row r="7" spans="1:12" x14ac:dyDescent="0.25">
      <c r="A7" s="11">
        <v>46307</v>
      </c>
      <c r="B7" t="s">
        <v>25</v>
      </c>
      <c r="C7" t="s">
        <v>34</v>
      </c>
      <c r="D7" t="s">
        <v>27</v>
      </c>
      <c r="E7" s="12">
        <v>0.3333333333333333</v>
      </c>
      <c r="F7" s="12">
        <v>0.4166666666666667</v>
      </c>
      <c r="G7" t="s">
        <v>44</v>
      </c>
      <c r="H7" t="s">
        <v>45</v>
      </c>
      <c r="I7" s="13">
        <f>IF($A7="","",ROUND(((F7-E7)*24),1))</f>
        <v>2</v>
      </c>
      <c r="J7" s="13">
        <f>IF($A7="","",ROUND((E7*1440),0))</f>
        <v>480</v>
      </c>
      <c r="K7" s="13">
        <f>IF($A7="","",ROUND((F7*1440),0))</f>
        <v>600</v>
      </c>
      <c r="L7" s="14" t="str">
        <f>IF($A7="","",IF(OR((H7="Weather cancel"),(H7="No-show")),"",IF((COUNTIFS('Bookings'!$A$2:$A$201,A7,'Bookings'!$B$2:$B$201,B7,'Bookings'!$J$2:$J$201,("&lt;"&amp;K7),'Bookings'!$K$2:$K$201,("&gt;"&amp;J7),'Bookings'!$H$2:$H$201,"Booked")&gt;1),"Aircraft double-booked",IF(AND((C7&lt;&gt;"Solo / no CFI"),(COUNTIFS('Bookings'!$A$2:$A$201,A7,'Bookings'!$C$2:$C$201,C7,'Bookings'!$J$2:$J$201,("&lt;"&amp;K7),'Bookings'!$K$2:$K$201,("&gt;"&amp;J7),'Bookings'!$H$2:$H$201,"Booked")&gt;1)),"Instructor double-booked",""))))</f>
        <v/>
      </c>
    </row>
    <row r="8" spans="1:12" x14ac:dyDescent="0.25">
      <c r="A8" s="11"/>
      <c r="E8" s="12"/>
      <c r="F8" s="12"/>
      <c r="I8" s="13" t="str">
        <f>IF($A8="","",ROUND(((F8-E8)*24),1))</f>
        <v/>
      </c>
      <c r="J8" s="13" t="str">
        <f>IF($A8="","",ROUND((E8*1440),0))</f>
        <v/>
      </c>
      <c r="K8" s="13" t="str">
        <f>IF($A8="","",ROUND((F8*1440),0))</f>
        <v/>
      </c>
      <c r="L8" s="14" t="str">
        <f>IF($A8="","",IF(OR((H8="Weather cancel"),(H8="No-show")),"",IF((COUNTIFS('Bookings'!$A$2:$A$201,A8,'Bookings'!$B$2:$B$201,B8,'Bookings'!$J$2:$J$201,("&lt;"&amp;K8),'Bookings'!$K$2:$K$201,("&gt;"&amp;J8),'Bookings'!$H$2:$H$201,"Booked")&gt;1),"Aircraft double-booked",IF(AND((C8&lt;&gt;"Solo / no CFI"),(COUNTIFS('Bookings'!$A$2:$A$201,A8,'Bookings'!$C$2:$C$201,C8,'Bookings'!$J$2:$J$201,("&lt;"&amp;K8),'Bookings'!$K$2:$K$201,("&gt;"&amp;J8),'Bookings'!$H$2:$H$201,"Booked")&gt;1)),"Instructor double-booked",""))))</f>
        <v/>
      </c>
    </row>
    <row r="9" spans="1:12" x14ac:dyDescent="0.25">
      <c r="A9" s="11"/>
      <c r="E9" s="12"/>
      <c r="F9" s="12"/>
      <c r="I9" s="13" t="str">
        <f>IF($A9="","",ROUND(((F9-E9)*24),1))</f>
        <v/>
      </c>
      <c r="J9" s="13" t="str">
        <f>IF($A9="","",ROUND((E9*1440),0))</f>
        <v/>
      </c>
      <c r="K9" s="13" t="str">
        <f>IF($A9="","",ROUND((F9*1440),0))</f>
        <v/>
      </c>
      <c r="L9" s="14" t="str">
        <f>IF($A9="","",IF(OR((H9="Weather cancel"),(H9="No-show")),"",IF((COUNTIFS('Bookings'!$A$2:$A$201,A9,'Bookings'!$B$2:$B$201,B9,'Bookings'!$J$2:$J$201,("&lt;"&amp;K9),'Bookings'!$K$2:$K$201,("&gt;"&amp;J9),'Bookings'!$H$2:$H$201,"Booked")&gt;1),"Aircraft double-booked",IF(AND((C9&lt;&gt;"Solo / no CFI"),(COUNTIFS('Bookings'!$A$2:$A$201,A9,'Bookings'!$C$2:$C$201,C9,'Bookings'!$J$2:$J$201,("&lt;"&amp;K9),'Bookings'!$K$2:$K$201,("&gt;"&amp;J9),'Bookings'!$H$2:$H$201,"Booked")&gt;1)),"Instructor double-booked",""))))</f>
        <v/>
      </c>
    </row>
    <row r="10" spans="1:12" x14ac:dyDescent="0.25">
      <c r="A10" s="11"/>
      <c r="E10" s="12"/>
      <c r="F10" s="12"/>
      <c r="I10" s="13" t="str">
        <f>IF($A10="","",ROUND(((F10-E10)*24),1))</f>
        <v/>
      </c>
      <c r="J10" s="13" t="str">
        <f>IF($A10="","",ROUND((E10*1440),0))</f>
        <v/>
      </c>
      <c r="K10" s="13" t="str">
        <f>IF($A10="","",ROUND((F10*1440),0))</f>
        <v/>
      </c>
      <c r="L10" s="14" t="str">
        <f>IF($A10="","",IF(OR((H10="Weather cancel"),(H10="No-show")),"",IF((COUNTIFS('Bookings'!$A$2:$A$201,A10,'Bookings'!$B$2:$B$201,B10,'Bookings'!$J$2:$J$201,("&lt;"&amp;K10),'Bookings'!$K$2:$K$201,("&gt;"&amp;J10),'Bookings'!$H$2:$H$201,"Booked")&gt;1),"Aircraft double-booked",IF(AND((C10&lt;&gt;"Solo / no CFI"),(COUNTIFS('Bookings'!$A$2:$A$201,A10,'Bookings'!$C$2:$C$201,C10,'Bookings'!$J$2:$J$201,("&lt;"&amp;K10),'Bookings'!$K$2:$K$201,("&gt;"&amp;J10),'Bookings'!$H$2:$H$201,"Booked")&gt;1)),"Instructor double-booked",""))))</f>
        <v/>
      </c>
    </row>
    <row r="11" spans="1:12" x14ac:dyDescent="0.25">
      <c r="A11" s="11"/>
      <c r="E11" s="12"/>
      <c r="F11" s="12"/>
      <c r="I11" s="13" t="str">
        <f>IF($A11="","",ROUND(((F11-E11)*24),1))</f>
        <v/>
      </c>
      <c r="J11" s="13" t="str">
        <f>IF($A11="","",ROUND((E11*1440),0))</f>
        <v/>
      </c>
      <c r="K11" s="13" t="str">
        <f>IF($A11="","",ROUND((F11*1440),0))</f>
        <v/>
      </c>
      <c r="L11" s="14" t="str">
        <f>IF($A11="","",IF(OR((H11="Weather cancel"),(H11="No-show")),"",IF((COUNTIFS('Bookings'!$A$2:$A$201,A11,'Bookings'!$B$2:$B$201,B11,'Bookings'!$J$2:$J$201,("&lt;"&amp;K11),'Bookings'!$K$2:$K$201,("&gt;"&amp;J11),'Bookings'!$H$2:$H$201,"Booked")&gt;1),"Aircraft double-booked",IF(AND((C11&lt;&gt;"Solo / no CFI"),(COUNTIFS('Bookings'!$A$2:$A$201,A11,'Bookings'!$C$2:$C$201,C11,'Bookings'!$J$2:$J$201,("&lt;"&amp;K11),'Bookings'!$K$2:$K$201,("&gt;"&amp;J11),'Bookings'!$H$2:$H$201,"Booked")&gt;1)),"Instructor double-booked",""))))</f>
        <v/>
      </c>
    </row>
    <row r="12" spans="1:12" x14ac:dyDescent="0.25">
      <c r="A12" s="11"/>
      <c r="E12" s="12"/>
      <c r="F12" s="12"/>
      <c r="I12" s="13" t="str">
        <f>IF($A12="","",ROUND(((F12-E12)*24),1))</f>
        <v/>
      </c>
      <c r="J12" s="13" t="str">
        <f>IF($A12="","",ROUND((E12*1440),0))</f>
        <v/>
      </c>
      <c r="K12" s="13" t="str">
        <f>IF($A12="","",ROUND((F12*1440),0))</f>
        <v/>
      </c>
      <c r="L12" s="14" t="str">
        <f>IF($A12="","",IF(OR((H12="Weather cancel"),(H12="No-show")),"",IF((COUNTIFS('Bookings'!$A$2:$A$201,A12,'Bookings'!$B$2:$B$201,B12,'Bookings'!$J$2:$J$201,("&lt;"&amp;K12),'Bookings'!$K$2:$K$201,("&gt;"&amp;J12),'Bookings'!$H$2:$H$201,"Booked")&gt;1),"Aircraft double-booked",IF(AND((C12&lt;&gt;"Solo / no CFI"),(COUNTIFS('Bookings'!$A$2:$A$201,A12,'Bookings'!$C$2:$C$201,C12,'Bookings'!$J$2:$J$201,("&lt;"&amp;K12),'Bookings'!$K$2:$K$201,("&gt;"&amp;J12),'Bookings'!$H$2:$H$201,"Booked")&gt;1)),"Instructor double-booked",""))))</f>
        <v/>
      </c>
    </row>
    <row r="13" spans="1:12" x14ac:dyDescent="0.25">
      <c r="A13" s="11"/>
      <c r="E13" s="12"/>
      <c r="F13" s="12"/>
      <c r="I13" s="13" t="str">
        <f>IF($A13="","",ROUND(((F13-E13)*24),1))</f>
        <v/>
      </c>
      <c r="J13" s="13" t="str">
        <f>IF($A13="","",ROUND((E13*1440),0))</f>
        <v/>
      </c>
      <c r="K13" s="13" t="str">
        <f>IF($A13="","",ROUND((F13*1440),0))</f>
        <v/>
      </c>
      <c r="L13" s="14" t="str">
        <f>IF($A13="","",IF(OR((H13="Weather cancel"),(H13="No-show")),"",IF((COUNTIFS('Bookings'!$A$2:$A$201,A13,'Bookings'!$B$2:$B$201,B13,'Bookings'!$J$2:$J$201,("&lt;"&amp;K13),'Bookings'!$K$2:$K$201,("&gt;"&amp;J13),'Bookings'!$H$2:$H$201,"Booked")&gt;1),"Aircraft double-booked",IF(AND((C13&lt;&gt;"Solo / no CFI"),(COUNTIFS('Bookings'!$A$2:$A$201,A13,'Bookings'!$C$2:$C$201,C13,'Bookings'!$J$2:$J$201,("&lt;"&amp;K13),'Bookings'!$K$2:$K$201,("&gt;"&amp;J13),'Bookings'!$H$2:$H$201,"Booked")&gt;1)),"Instructor double-booked",""))))</f>
        <v/>
      </c>
    </row>
    <row r="14" spans="1:12" x14ac:dyDescent="0.25">
      <c r="A14" s="11"/>
      <c r="E14" s="12"/>
      <c r="F14" s="12"/>
      <c r="I14" s="13" t="str">
        <f>IF($A14="","",ROUND(((F14-E14)*24),1))</f>
        <v/>
      </c>
      <c r="J14" s="13" t="str">
        <f>IF($A14="","",ROUND((E14*1440),0))</f>
        <v/>
      </c>
      <c r="K14" s="13" t="str">
        <f>IF($A14="","",ROUND((F14*1440),0))</f>
        <v/>
      </c>
      <c r="L14" s="14" t="str">
        <f>IF($A14="","",IF(OR((H14="Weather cancel"),(H14="No-show")),"",IF((COUNTIFS('Bookings'!$A$2:$A$201,A14,'Bookings'!$B$2:$B$201,B14,'Bookings'!$J$2:$J$201,("&lt;"&amp;K14),'Bookings'!$K$2:$K$201,("&gt;"&amp;J14),'Bookings'!$H$2:$H$201,"Booked")&gt;1),"Aircraft double-booked",IF(AND((C14&lt;&gt;"Solo / no CFI"),(COUNTIFS('Bookings'!$A$2:$A$201,A14,'Bookings'!$C$2:$C$201,C14,'Bookings'!$J$2:$J$201,("&lt;"&amp;K14),'Bookings'!$K$2:$K$201,("&gt;"&amp;J14),'Bookings'!$H$2:$H$201,"Booked")&gt;1)),"Instructor double-booked",""))))</f>
        <v/>
      </c>
    </row>
    <row r="15" spans="1:12" x14ac:dyDescent="0.25">
      <c r="A15" s="11"/>
      <c r="E15" s="12"/>
      <c r="F15" s="12"/>
      <c r="I15" s="13" t="str">
        <f>IF($A15="","",ROUND(((F15-E15)*24),1))</f>
        <v/>
      </c>
      <c r="J15" s="13" t="str">
        <f>IF($A15="","",ROUND((E15*1440),0))</f>
        <v/>
      </c>
      <c r="K15" s="13" t="str">
        <f>IF($A15="","",ROUND((F15*1440),0))</f>
        <v/>
      </c>
      <c r="L15" s="14" t="str">
        <f>IF($A15="","",IF(OR((H15="Weather cancel"),(H15="No-show")),"",IF((COUNTIFS('Bookings'!$A$2:$A$201,A15,'Bookings'!$B$2:$B$201,B15,'Bookings'!$J$2:$J$201,("&lt;"&amp;K15),'Bookings'!$K$2:$K$201,("&gt;"&amp;J15),'Bookings'!$H$2:$H$201,"Booked")&gt;1),"Aircraft double-booked",IF(AND((C15&lt;&gt;"Solo / no CFI"),(COUNTIFS('Bookings'!$A$2:$A$201,A15,'Bookings'!$C$2:$C$201,C15,'Bookings'!$J$2:$J$201,("&lt;"&amp;K15),'Bookings'!$K$2:$K$201,("&gt;"&amp;J15),'Bookings'!$H$2:$H$201,"Booked")&gt;1)),"Instructor double-booked",""))))</f>
        <v/>
      </c>
    </row>
    <row r="16" spans="1:12" x14ac:dyDescent="0.25">
      <c r="A16" s="11"/>
      <c r="E16" s="12"/>
      <c r="F16" s="12"/>
      <c r="I16" s="13" t="str">
        <f>IF($A16="","",ROUND(((F16-E16)*24),1))</f>
        <v/>
      </c>
      <c r="J16" s="13" t="str">
        <f>IF($A16="","",ROUND((E16*1440),0))</f>
        <v/>
      </c>
      <c r="K16" s="13" t="str">
        <f>IF($A16="","",ROUND((F16*1440),0))</f>
        <v/>
      </c>
      <c r="L16" s="14" t="str">
        <f>IF($A16="","",IF(OR((H16="Weather cancel"),(H16="No-show")),"",IF((COUNTIFS('Bookings'!$A$2:$A$201,A16,'Bookings'!$B$2:$B$201,B16,'Bookings'!$J$2:$J$201,("&lt;"&amp;K16),'Bookings'!$K$2:$K$201,("&gt;"&amp;J16),'Bookings'!$H$2:$H$201,"Booked")&gt;1),"Aircraft double-booked",IF(AND((C16&lt;&gt;"Solo / no CFI"),(COUNTIFS('Bookings'!$A$2:$A$201,A16,'Bookings'!$C$2:$C$201,C16,'Bookings'!$J$2:$J$201,("&lt;"&amp;K16),'Bookings'!$K$2:$K$201,("&gt;"&amp;J16),'Bookings'!$H$2:$H$201,"Booked")&gt;1)),"Instructor double-booked",""))))</f>
        <v/>
      </c>
    </row>
    <row r="17" spans="1:12" x14ac:dyDescent="0.25">
      <c r="A17" s="11"/>
      <c r="E17" s="12"/>
      <c r="F17" s="12"/>
      <c r="I17" s="13" t="str">
        <f>IF($A17="","",ROUND(((F17-E17)*24),1))</f>
        <v/>
      </c>
      <c r="J17" s="13" t="str">
        <f>IF($A17="","",ROUND((E17*1440),0))</f>
        <v/>
      </c>
      <c r="K17" s="13" t="str">
        <f>IF($A17="","",ROUND((F17*1440),0))</f>
        <v/>
      </c>
      <c r="L17" s="14" t="str">
        <f>IF($A17="","",IF(OR((H17="Weather cancel"),(H17="No-show")),"",IF((COUNTIFS('Bookings'!$A$2:$A$201,A17,'Bookings'!$B$2:$B$201,B17,'Bookings'!$J$2:$J$201,("&lt;"&amp;K17),'Bookings'!$K$2:$K$201,("&gt;"&amp;J17),'Bookings'!$H$2:$H$201,"Booked")&gt;1),"Aircraft double-booked",IF(AND((C17&lt;&gt;"Solo / no CFI"),(COUNTIFS('Bookings'!$A$2:$A$201,A17,'Bookings'!$C$2:$C$201,C17,'Bookings'!$J$2:$J$201,("&lt;"&amp;K17),'Bookings'!$K$2:$K$201,("&gt;"&amp;J17),'Bookings'!$H$2:$H$201,"Booked")&gt;1)),"Instructor double-booked",""))))</f>
        <v/>
      </c>
    </row>
    <row r="18" spans="1:12" x14ac:dyDescent="0.25">
      <c r="A18" s="11"/>
      <c r="E18" s="12"/>
      <c r="F18" s="12"/>
      <c r="I18" s="13" t="str">
        <f>IF($A18="","",ROUND(((F18-E18)*24),1))</f>
        <v/>
      </c>
      <c r="J18" s="13" t="str">
        <f>IF($A18="","",ROUND((E18*1440),0))</f>
        <v/>
      </c>
      <c r="K18" s="13" t="str">
        <f>IF($A18="","",ROUND((F18*1440),0))</f>
        <v/>
      </c>
      <c r="L18" s="14" t="str">
        <f>IF($A18="","",IF(OR((H18="Weather cancel"),(H18="No-show")),"",IF((COUNTIFS('Bookings'!$A$2:$A$201,A18,'Bookings'!$B$2:$B$201,B18,'Bookings'!$J$2:$J$201,("&lt;"&amp;K18),'Bookings'!$K$2:$K$201,("&gt;"&amp;J18),'Bookings'!$H$2:$H$201,"Booked")&gt;1),"Aircraft double-booked",IF(AND((C18&lt;&gt;"Solo / no CFI"),(COUNTIFS('Bookings'!$A$2:$A$201,A18,'Bookings'!$C$2:$C$201,C18,'Bookings'!$J$2:$J$201,("&lt;"&amp;K18),'Bookings'!$K$2:$K$201,("&gt;"&amp;J18),'Bookings'!$H$2:$H$201,"Booked")&gt;1)),"Instructor double-booked",""))))</f>
        <v/>
      </c>
    </row>
    <row r="19" spans="1:12" x14ac:dyDescent="0.25">
      <c r="A19" s="11"/>
      <c r="E19" s="12"/>
      <c r="F19" s="12"/>
      <c r="I19" s="13" t="str">
        <f>IF($A19="","",ROUND(((F19-E19)*24),1))</f>
        <v/>
      </c>
      <c r="J19" s="13" t="str">
        <f>IF($A19="","",ROUND((E19*1440),0))</f>
        <v/>
      </c>
      <c r="K19" s="13" t="str">
        <f>IF($A19="","",ROUND((F19*1440),0))</f>
        <v/>
      </c>
      <c r="L19" s="14" t="str">
        <f>IF($A19="","",IF(OR((H19="Weather cancel"),(H19="No-show")),"",IF((COUNTIFS('Bookings'!$A$2:$A$201,A19,'Bookings'!$B$2:$B$201,B19,'Bookings'!$J$2:$J$201,("&lt;"&amp;K19),'Bookings'!$K$2:$K$201,("&gt;"&amp;J19),'Bookings'!$H$2:$H$201,"Booked")&gt;1),"Aircraft double-booked",IF(AND((C19&lt;&gt;"Solo / no CFI"),(COUNTIFS('Bookings'!$A$2:$A$201,A19,'Bookings'!$C$2:$C$201,C19,'Bookings'!$J$2:$J$201,("&lt;"&amp;K19),'Bookings'!$K$2:$K$201,("&gt;"&amp;J19),'Bookings'!$H$2:$H$201,"Booked")&gt;1)),"Instructor double-booked",""))))</f>
        <v/>
      </c>
    </row>
    <row r="20" spans="1:12" x14ac:dyDescent="0.25">
      <c r="A20" s="11"/>
      <c r="E20" s="12"/>
      <c r="F20" s="12"/>
      <c r="I20" s="13" t="str">
        <f>IF($A20="","",ROUND(((F20-E20)*24),1))</f>
        <v/>
      </c>
      <c r="J20" s="13" t="str">
        <f>IF($A20="","",ROUND((E20*1440),0))</f>
        <v/>
      </c>
      <c r="K20" s="13" t="str">
        <f>IF($A20="","",ROUND((F20*1440),0))</f>
        <v/>
      </c>
      <c r="L20" s="14" t="str">
        <f>IF($A20="","",IF(OR((H20="Weather cancel"),(H20="No-show")),"",IF((COUNTIFS('Bookings'!$A$2:$A$201,A20,'Bookings'!$B$2:$B$201,B20,'Bookings'!$J$2:$J$201,("&lt;"&amp;K20),'Bookings'!$K$2:$K$201,("&gt;"&amp;J20),'Bookings'!$H$2:$H$201,"Booked")&gt;1),"Aircraft double-booked",IF(AND((C20&lt;&gt;"Solo / no CFI"),(COUNTIFS('Bookings'!$A$2:$A$201,A20,'Bookings'!$C$2:$C$201,C20,'Bookings'!$J$2:$J$201,("&lt;"&amp;K20),'Bookings'!$K$2:$K$201,("&gt;"&amp;J20),'Bookings'!$H$2:$H$201,"Booked")&gt;1)),"Instructor double-booked",""))))</f>
        <v/>
      </c>
    </row>
    <row r="21" spans="1:12" x14ac:dyDescent="0.25">
      <c r="A21" s="11"/>
      <c r="E21" s="12"/>
      <c r="F21" s="12"/>
      <c r="I21" s="13" t="str">
        <f>IF($A21="","",ROUND(((F21-E21)*24),1))</f>
        <v/>
      </c>
      <c r="J21" s="13" t="str">
        <f>IF($A21="","",ROUND((E21*1440),0))</f>
        <v/>
      </c>
      <c r="K21" s="13" t="str">
        <f>IF($A21="","",ROUND((F21*1440),0))</f>
        <v/>
      </c>
      <c r="L21" s="14" t="str">
        <f>IF($A21="","",IF(OR((H21="Weather cancel"),(H21="No-show")),"",IF((COUNTIFS('Bookings'!$A$2:$A$201,A21,'Bookings'!$B$2:$B$201,B21,'Bookings'!$J$2:$J$201,("&lt;"&amp;K21),'Bookings'!$K$2:$K$201,("&gt;"&amp;J21),'Bookings'!$H$2:$H$201,"Booked")&gt;1),"Aircraft double-booked",IF(AND((C21&lt;&gt;"Solo / no CFI"),(COUNTIFS('Bookings'!$A$2:$A$201,A21,'Bookings'!$C$2:$C$201,C21,'Bookings'!$J$2:$J$201,("&lt;"&amp;K21),'Bookings'!$K$2:$K$201,("&gt;"&amp;J21),'Bookings'!$H$2:$H$201,"Booked")&gt;1)),"Instructor double-booked",""))))</f>
        <v/>
      </c>
    </row>
    <row r="22" spans="1:12" x14ac:dyDescent="0.25">
      <c r="A22" s="11"/>
      <c r="E22" s="12"/>
      <c r="F22" s="12"/>
      <c r="I22" s="13" t="str">
        <f>IF($A22="","",ROUND(((F22-E22)*24),1))</f>
        <v/>
      </c>
      <c r="J22" s="13" t="str">
        <f>IF($A22="","",ROUND((E22*1440),0))</f>
        <v/>
      </c>
      <c r="K22" s="13" t="str">
        <f>IF($A22="","",ROUND((F22*1440),0))</f>
        <v/>
      </c>
      <c r="L22" s="14" t="str">
        <f>IF($A22="","",IF(OR((H22="Weather cancel"),(H22="No-show")),"",IF((COUNTIFS('Bookings'!$A$2:$A$201,A22,'Bookings'!$B$2:$B$201,B22,'Bookings'!$J$2:$J$201,("&lt;"&amp;K22),'Bookings'!$K$2:$K$201,("&gt;"&amp;J22),'Bookings'!$H$2:$H$201,"Booked")&gt;1),"Aircraft double-booked",IF(AND((C22&lt;&gt;"Solo / no CFI"),(COUNTIFS('Bookings'!$A$2:$A$201,A22,'Bookings'!$C$2:$C$201,C22,'Bookings'!$J$2:$J$201,("&lt;"&amp;K22),'Bookings'!$K$2:$K$201,("&gt;"&amp;J22),'Bookings'!$H$2:$H$201,"Booked")&gt;1)),"Instructor double-booked",""))))</f>
        <v/>
      </c>
    </row>
    <row r="23" spans="1:12" x14ac:dyDescent="0.25">
      <c r="A23" s="11"/>
      <c r="E23" s="12"/>
      <c r="F23" s="12"/>
      <c r="I23" s="13" t="str">
        <f>IF($A23="","",ROUND(((F23-E23)*24),1))</f>
        <v/>
      </c>
      <c r="J23" s="13" t="str">
        <f>IF($A23="","",ROUND((E23*1440),0))</f>
        <v/>
      </c>
      <c r="K23" s="13" t="str">
        <f>IF($A23="","",ROUND((F23*1440),0))</f>
        <v/>
      </c>
      <c r="L23" s="14" t="str">
        <f>IF($A23="","",IF(OR((H23="Weather cancel"),(H23="No-show")),"",IF((COUNTIFS('Bookings'!$A$2:$A$201,A23,'Bookings'!$B$2:$B$201,B23,'Bookings'!$J$2:$J$201,("&lt;"&amp;K23),'Bookings'!$K$2:$K$201,("&gt;"&amp;J23),'Bookings'!$H$2:$H$201,"Booked")&gt;1),"Aircraft double-booked",IF(AND((C23&lt;&gt;"Solo / no CFI"),(COUNTIFS('Bookings'!$A$2:$A$201,A23,'Bookings'!$C$2:$C$201,C23,'Bookings'!$J$2:$J$201,("&lt;"&amp;K23),'Bookings'!$K$2:$K$201,("&gt;"&amp;J23),'Bookings'!$H$2:$H$201,"Booked")&gt;1)),"Instructor double-booked",""))))</f>
        <v/>
      </c>
    </row>
    <row r="24" spans="1:12" x14ac:dyDescent="0.25">
      <c r="A24" s="11"/>
      <c r="E24" s="12"/>
      <c r="F24" s="12"/>
      <c r="I24" s="13" t="str">
        <f>IF($A24="","",ROUND(((F24-E24)*24),1))</f>
        <v/>
      </c>
      <c r="J24" s="13" t="str">
        <f>IF($A24="","",ROUND((E24*1440),0))</f>
        <v/>
      </c>
      <c r="K24" s="13" t="str">
        <f>IF($A24="","",ROUND((F24*1440),0))</f>
        <v/>
      </c>
      <c r="L24" s="14" t="str">
        <f>IF($A24="","",IF(OR((H24="Weather cancel"),(H24="No-show")),"",IF((COUNTIFS('Bookings'!$A$2:$A$201,A24,'Bookings'!$B$2:$B$201,B24,'Bookings'!$J$2:$J$201,("&lt;"&amp;K24),'Bookings'!$K$2:$K$201,("&gt;"&amp;J24),'Bookings'!$H$2:$H$201,"Booked")&gt;1),"Aircraft double-booked",IF(AND((C24&lt;&gt;"Solo / no CFI"),(COUNTIFS('Bookings'!$A$2:$A$201,A24,'Bookings'!$C$2:$C$201,C24,'Bookings'!$J$2:$J$201,("&lt;"&amp;K24),'Bookings'!$K$2:$K$201,("&gt;"&amp;J24),'Bookings'!$H$2:$H$201,"Booked")&gt;1)),"Instructor double-booked",""))))</f>
        <v/>
      </c>
    </row>
    <row r="25" spans="1:12" x14ac:dyDescent="0.25">
      <c r="A25" s="11"/>
      <c r="E25" s="12"/>
      <c r="F25" s="12"/>
      <c r="I25" s="13" t="str">
        <f>IF($A25="","",ROUND(((F25-E25)*24),1))</f>
        <v/>
      </c>
      <c r="J25" s="13" t="str">
        <f>IF($A25="","",ROUND((E25*1440),0))</f>
        <v/>
      </c>
      <c r="K25" s="13" t="str">
        <f>IF($A25="","",ROUND((F25*1440),0))</f>
        <v/>
      </c>
      <c r="L25" s="14" t="str">
        <f>IF($A25="","",IF(OR((H25="Weather cancel"),(H25="No-show")),"",IF((COUNTIFS('Bookings'!$A$2:$A$201,A25,'Bookings'!$B$2:$B$201,B25,'Bookings'!$J$2:$J$201,("&lt;"&amp;K25),'Bookings'!$K$2:$K$201,("&gt;"&amp;J25),'Bookings'!$H$2:$H$201,"Booked")&gt;1),"Aircraft double-booked",IF(AND((C25&lt;&gt;"Solo / no CFI"),(COUNTIFS('Bookings'!$A$2:$A$201,A25,'Bookings'!$C$2:$C$201,C25,'Bookings'!$J$2:$J$201,("&lt;"&amp;K25),'Bookings'!$K$2:$K$201,("&gt;"&amp;J25),'Bookings'!$H$2:$H$201,"Booked")&gt;1)),"Instructor double-booked",""))))</f>
        <v/>
      </c>
    </row>
    <row r="26" spans="1:12" x14ac:dyDescent="0.25">
      <c r="A26" s="11"/>
      <c r="E26" s="12"/>
      <c r="F26" s="12"/>
      <c r="I26" s="13" t="str">
        <f>IF($A26="","",ROUND(((F26-E26)*24),1))</f>
        <v/>
      </c>
      <c r="J26" s="13" t="str">
        <f>IF($A26="","",ROUND((E26*1440),0))</f>
        <v/>
      </c>
      <c r="K26" s="13" t="str">
        <f>IF($A26="","",ROUND((F26*1440),0))</f>
        <v/>
      </c>
      <c r="L26" s="14" t="str">
        <f>IF($A26="","",IF(OR((H26="Weather cancel"),(H26="No-show")),"",IF((COUNTIFS('Bookings'!$A$2:$A$201,A26,'Bookings'!$B$2:$B$201,B26,'Bookings'!$J$2:$J$201,("&lt;"&amp;K26),'Bookings'!$K$2:$K$201,("&gt;"&amp;J26),'Bookings'!$H$2:$H$201,"Booked")&gt;1),"Aircraft double-booked",IF(AND((C26&lt;&gt;"Solo / no CFI"),(COUNTIFS('Bookings'!$A$2:$A$201,A26,'Bookings'!$C$2:$C$201,C26,'Bookings'!$J$2:$J$201,("&lt;"&amp;K26),'Bookings'!$K$2:$K$201,("&gt;"&amp;J26),'Bookings'!$H$2:$H$201,"Booked")&gt;1)),"Instructor double-booked",""))))</f>
        <v/>
      </c>
    </row>
    <row r="27" spans="1:12" x14ac:dyDescent="0.25">
      <c r="A27" s="11"/>
      <c r="E27" s="12"/>
      <c r="F27" s="12"/>
      <c r="I27" s="13" t="str">
        <f>IF($A27="","",ROUND(((F27-E27)*24),1))</f>
        <v/>
      </c>
      <c r="J27" s="13" t="str">
        <f>IF($A27="","",ROUND((E27*1440),0))</f>
        <v/>
      </c>
      <c r="K27" s="13" t="str">
        <f>IF($A27="","",ROUND((F27*1440),0))</f>
        <v/>
      </c>
      <c r="L27" s="14" t="str">
        <f>IF($A27="","",IF(OR((H27="Weather cancel"),(H27="No-show")),"",IF((COUNTIFS('Bookings'!$A$2:$A$201,A27,'Bookings'!$B$2:$B$201,B27,'Bookings'!$J$2:$J$201,("&lt;"&amp;K27),'Bookings'!$K$2:$K$201,("&gt;"&amp;J27),'Bookings'!$H$2:$H$201,"Booked")&gt;1),"Aircraft double-booked",IF(AND((C27&lt;&gt;"Solo / no CFI"),(COUNTIFS('Bookings'!$A$2:$A$201,A27,'Bookings'!$C$2:$C$201,C27,'Bookings'!$J$2:$J$201,("&lt;"&amp;K27),'Bookings'!$K$2:$K$201,("&gt;"&amp;J27),'Bookings'!$H$2:$H$201,"Booked")&gt;1)),"Instructor double-booked",""))))</f>
        <v/>
      </c>
    </row>
    <row r="28" spans="1:12" x14ac:dyDescent="0.25">
      <c r="A28" s="11"/>
      <c r="E28" s="12"/>
      <c r="F28" s="12"/>
      <c r="I28" s="13" t="str">
        <f>IF($A28="","",ROUND(((F28-E28)*24),1))</f>
        <v/>
      </c>
      <c r="J28" s="13" t="str">
        <f>IF($A28="","",ROUND((E28*1440),0))</f>
        <v/>
      </c>
      <c r="K28" s="13" t="str">
        <f>IF($A28="","",ROUND((F28*1440),0))</f>
        <v/>
      </c>
      <c r="L28" s="14" t="str">
        <f>IF($A28="","",IF(OR((H28="Weather cancel"),(H28="No-show")),"",IF((COUNTIFS('Bookings'!$A$2:$A$201,A28,'Bookings'!$B$2:$B$201,B28,'Bookings'!$J$2:$J$201,("&lt;"&amp;K28),'Bookings'!$K$2:$K$201,("&gt;"&amp;J28),'Bookings'!$H$2:$H$201,"Booked")&gt;1),"Aircraft double-booked",IF(AND((C28&lt;&gt;"Solo / no CFI"),(COUNTIFS('Bookings'!$A$2:$A$201,A28,'Bookings'!$C$2:$C$201,C28,'Bookings'!$J$2:$J$201,("&lt;"&amp;K28),'Bookings'!$K$2:$K$201,("&gt;"&amp;J28),'Bookings'!$H$2:$H$201,"Booked")&gt;1)),"Instructor double-booked",""))))</f>
        <v/>
      </c>
    </row>
    <row r="29" spans="1:12" x14ac:dyDescent="0.25">
      <c r="A29" s="11"/>
      <c r="E29" s="12"/>
      <c r="F29" s="12"/>
      <c r="I29" s="13" t="str">
        <f>IF($A29="","",ROUND(((F29-E29)*24),1))</f>
        <v/>
      </c>
      <c r="J29" s="13" t="str">
        <f>IF($A29="","",ROUND((E29*1440),0))</f>
        <v/>
      </c>
      <c r="K29" s="13" t="str">
        <f>IF($A29="","",ROUND((F29*1440),0))</f>
        <v/>
      </c>
      <c r="L29" s="14" t="str">
        <f>IF($A29="","",IF(OR((H29="Weather cancel"),(H29="No-show")),"",IF((COUNTIFS('Bookings'!$A$2:$A$201,A29,'Bookings'!$B$2:$B$201,B29,'Bookings'!$J$2:$J$201,("&lt;"&amp;K29),'Bookings'!$K$2:$K$201,("&gt;"&amp;J29),'Bookings'!$H$2:$H$201,"Booked")&gt;1),"Aircraft double-booked",IF(AND((C29&lt;&gt;"Solo / no CFI"),(COUNTIFS('Bookings'!$A$2:$A$201,A29,'Bookings'!$C$2:$C$201,C29,'Bookings'!$J$2:$J$201,("&lt;"&amp;K29),'Bookings'!$K$2:$K$201,("&gt;"&amp;J29),'Bookings'!$H$2:$H$201,"Booked")&gt;1)),"Instructor double-booked",""))))</f>
        <v/>
      </c>
    </row>
    <row r="30" spans="1:12" x14ac:dyDescent="0.25">
      <c r="A30" s="11"/>
      <c r="E30" s="12"/>
      <c r="F30" s="12"/>
      <c r="I30" s="13" t="str">
        <f>IF($A30="","",ROUND(((F30-E30)*24),1))</f>
        <v/>
      </c>
      <c r="J30" s="13" t="str">
        <f>IF($A30="","",ROUND((E30*1440),0))</f>
        <v/>
      </c>
      <c r="K30" s="13" t="str">
        <f>IF($A30="","",ROUND((F30*1440),0))</f>
        <v/>
      </c>
      <c r="L30" s="14" t="str">
        <f>IF($A30="","",IF(OR((H30="Weather cancel"),(H30="No-show")),"",IF((COUNTIFS('Bookings'!$A$2:$A$201,A30,'Bookings'!$B$2:$B$201,B30,'Bookings'!$J$2:$J$201,("&lt;"&amp;K30),'Bookings'!$K$2:$K$201,("&gt;"&amp;J30),'Bookings'!$H$2:$H$201,"Booked")&gt;1),"Aircraft double-booked",IF(AND((C30&lt;&gt;"Solo / no CFI"),(COUNTIFS('Bookings'!$A$2:$A$201,A30,'Bookings'!$C$2:$C$201,C30,'Bookings'!$J$2:$J$201,("&lt;"&amp;K30),'Bookings'!$K$2:$K$201,("&gt;"&amp;J30),'Bookings'!$H$2:$H$201,"Booked")&gt;1)),"Instructor double-booked",""))))</f>
        <v/>
      </c>
    </row>
    <row r="31" spans="1:12" x14ac:dyDescent="0.25">
      <c r="A31" s="11"/>
      <c r="E31" s="12"/>
      <c r="F31" s="12"/>
      <c r="I31" s="13" t="str">
        <f>IF($A31="","",ROUND(((F31-E31)*24),1))</f>
        <v/>
      </c>
      <c r="J31" s="13" t="str">
        <f>IF($A31="","",ROUND((E31*1440),0))</f>
        <v/>
      </c>
      <c r="K31" s="13" t="str">
        <f>IF($A31="","",ROUND((F31*1440),0))</f>
        <v/>
      </c>
      <c r="L31" s="14" t="str">
        <f>IF($A31="","",IF(OR((H31="Weather cancel"),(H31="No-show")),"",IF((COUNTIFS('Bookings'!$A$2:$A$201,A31,'Bookings'!$B$2:$B$201,B31,'Bookings'!$J$2:$J$201,("&lt;"&amp;K31),'Bookings'!$K$2:$K$201,("&gt;"&amp;J31),'Bookings'!$H$2:$H$201,"Booked")&gt;1),"Aircraft double-booked",IF(AND((C31&lt;&gt;"Solo / no CFI"),(COUNTIFS('Bookings'!$A$2:$A$201,A31,'Bookings'!$C$2:$C$201,C31,'Bookings'!$J$2:$J$201,("&lt;"&amp;K31),'Bookings'!$K$2:$K$201,("&gt;"&amp;J31),'Bookings'!$H$2:$H$201,"Booked")&gt;1)),"Instructor double-booked",""))))</f>
        <v/>
      </c>
    </row>
    <row r="32" spans="1:12" x14ac:dyDescent="0.25">
      <c r="A32" s="11"/>
      <c r="E32" s="12"/>
      <c r="F32" s="12"/>
      <c r="I32" s="13" t="str">
        <f>IF($A32="","",ROUND(((F32-E32)*24),1))</f>
        <v/>
      </c>
      <c r="J32" s="13" t="str">
        <f>IF($A32="","",ROUND((E32*1440),0))</f>
        <v/>
      </c>
      <c r="K32" s="13" t="str">
        <f>IF($A32="","",ROUND((F32*1440),0))</f>
        <v/>
      </c>
      <c r="L32" s="14" t="str">
        <f>IF($A32="","",IF(OR((H32="Weather cancel"),(H32="No-show")),"",IF((COUNTIFS('Bookings'!$A$2:$A$201,A32,'Bookings'!$B$2:$B$201,B32,'Bookings'!$J$2:$J$201,("&lt;"&amp;K32),'Bookings'!$K$2:$K$201,("&gt;"&amp;J32),'Bookings'!$H$2:$H$201,"Booked")&gt;1),"Aircraft double-booked",IF(AND((C32&lt;&gt;"Solo / no CFI"),(COUNTIFS('Bookings'!$A$2:$A$201,A32,'Bookings'!$C$2:$C$201,C32,'Bookings'!$J$2:$J$201,("&lt;"&amp;K32),'Bookings'!$K$2:$K$201,("&gt;"&amp;J32),'Bookings'!$H$2:$H$201,"Booked")&gt;1)),"Instructor double-booked",""))))</f>
        <v/>
      </c>
    </row>
    <row r="33" spans="1:12" x14ac:dyDescent="0.25">
      <c r="A33" s="11"/>
      <c r="E33" s="12"/>
      <c r="F33" s="12"/>
      <c r="I33" s="13" t="str">
        <f>IF($A33="","",ROUND(((F33-E33)*24),1))</f>
        <v/>
      </c>
      <c r="J33" s="13" t="str">
        <f>IF($A33="","",ROUND((E33*1440),0))</f>
        <v/>
      </c>
      <c r="K33" s="13" t="str">
        <f>IF($A33="","",ROUND((F33*1440),0))</f>
        <v/>
      </c>
      <c r="L33" s="14" t="str">
        <f>IF($A33="","",IF(OR((H33="Weather cancel"),(H33="No-show")),"",IF((COUNTIFS('Bookings'!$A$2:$A$201,A33,'Bookings'!$B$2:$B$201,B33,'Bookings'!$J$2:$J$201,("&lt;"&amp;K33),'Bookings'!$K$2:$K$201,("&gt;"&amp;J33),'Bookings'!$H$2:$H$201,"Booked")&gt;1),"Aircraft double-booked",IF(AND((C33&lt;&gt;"Solo / no CFI"),(COUNTIFS('Bookings'!$A$2:$A$201,A33,'Bookings'!$C$2:$C$201,C33,'Bookings'!$J$2:$J$201,("&lt;"&amp;K33),'Bookings'!$K$2:$K$201,("&gt;"&amp;J33),'Bookings'!$H$2:$H$201,"Booked")&gt;1)),"Instructor double-booked",""))))</f>
        <v/>
      </c>
    </row>
    <row r="34" spans="1:12" x14ac:dyDescent="0.25">
      <c r="A34" s="11"/>
      <c r="E34" s="12"/>
      <c r="F34" s="12"/>
      <c r="I34" s="13" t="str">
        <f>IF($A34="","",ROUND(((F34-E34)*24),1))</f>
        <v/>
      </c>
      <c r="J34" s="13" t="str">
        <f>IF($A34="","",ROUND((E34*1440),0))</f>
        <v/>
      </c>
      <c r="K34" s="13" t="str">
        <f>IF($A34="","",ROUND((F34*1440),0))</f>
        <v/>
      </c>
      <c r="L34" s="14" t="str">
        <f>IF($A34="","",IF(OR((H34="Weather cancel"),(H34="No-show")),"",IF((COUNTIFS('Bookings'!$A$2:$A$201,A34,'Bookings'!$B$2:$B$201,B34,'Bookings'!$J$2:$J$201,("&lt;"&amp;K34),'Bookings'!$K$2:$K$201,("&gt;"&amp;J34),'Bookings'!$H$2:$H$201,"Booked")&gt;1),"Aircraft double-booked",IF(AND((C34&lt;&gt;"Solo / no CFI"),(COUNTIFS('Bookings'!$A$2:$A$201,A34,'Bookings'!$C$2:$C$201,C34,'Bookings'!$J$2:$J$201,("&lt;"&amp;K34),'Bookings'!$K$2:$K$201,("&gt;"&amp;J34),'Bookings'!$H$2:$H$201,"Booked")&gt;1)),"Instructor double-booked",""))))</f>
        <v/>
      </c>
    </row>
    <row r="35" spans="1:12" x14ac:dyDescent="0.25">
      <c r="A35" s="11"/>
      <c r="E35" s="12"/>
      <c r="F35" s="12"/>
      <c r="I35" s="13" t="str">
        <f>IF($A35="","",ROUND(((F35-E35)*24),1))</f>
        <v/>
      </c>
      <c r="J35" s="13" t="str">
        <f>IF($A35="","",ROUND((E35*1440),0))</f>
        <v/>
      </c>
      <c r="K35" s="13" t="str">
        <f>IF($A35="","",ROUND((F35*1440),0))</f>
        <v/>
      </c>
      <c r="L35" s="14" t="str">
        <f>IF($A35="","",IF(OR((H35="Weather cancel"),(H35="No-show")),"",IF((COUNTIFS('Bookings'!$A$2:$A$201,A35,'Bookings'!$B$2:$B$201,B35,'Bookings'!$J$2:$J$201,("&lt;"&amp;K35),'Bookings'!$K$2:$K$201,("&gt;"&amp;J35),'Bookings'!$H$2:$H$201,"Booked")&gt;1),"Aircraft double-booked",IF(AND((C35&lt;&gt;"Solo / no CFI"),(COUNTIFS('Bookings'!$A$2:$A$201,A35,'Bookings'!$C$2:$C$201,C35,'Bookings'!$J$2:$J$201,("&lt;"&amp;K35),'Bookings'!$K$2:$K$201,("&gt;"&amp;J35),'Bookings'!$H$2:$H$201,"Booked")&gt;1)),"Instructor double-booked",""))))</f>
        <v/>
      </c>
    </row>
    <row r="36" spans="1:12" x14ac:dyDescent="0.25">
      <c r="A36" s="11"/>
      <c r="E36" s="12"/>
      <c r="F36" s="12"/>
      <c r="I36" s="13" t="str">
        <f>IF($A36="","",ROUND(((F36-E36)*24),1))</f>
        <v/>
      </c>
      <c r="J36" s="13" t="str">
        <f>IF($A36="","",ROUND((E36*1440),0))</f>
        <v/>
      </c>
      <c r="K36" s="13" t="str">
        <f>IF($A36="","",ROUND((F36*1440),0))</f>
        <v/>
      </c>
      <c r="L36" s="14" t="str">
        <f>IF($A36="","",IF(OR((H36="Weather cancel"),(H36="No-show")),"",IF((COUNTIFS('Bookings'!$A$2:$A$201,A36,'Bookings'!$B$2:$B$201,B36,'Bookings'!$J$2:$J$201,("&lt;"&amp;K36),'Bookings'!$K$2:$K$201,("&gt;"&amp;J36),'Bookings'!$H$2:$H$201,"Booked")&gt;1),"Aircraft double-booked",IF(AND((C36&lt;&gt;"Solo / no CFI"),(COUNTIFS('Bookings'!$A$2:$A$201,A36,'Bookings'!$C$2:$C$201,C36,'Bookings'!$J$2:$J$201,("&lt;"&amp;K36),'Bookings'!$K$2:$K$201,("&gt;"&amp;J36),'Bookings'!$H$2:$H$201,"Booked")&gt;1)),"Instructor double-booked",""))))</f>
        <v/>
      </c>
    </row>
    <row r="37" spans="1:12" x14ac:dyDescent="0.25">
      <c r="A37" s="11"/>
      <c r="E37" s="12"/>
      <c r="F37" s="12"/>
      <c r="I37" s="13" t="str">
        <f>IF($A37="","",ROUND(((F37-E37)*24),1))</f>
        <v/>
      </c>
      <c r="J37" s="13" t="str">
        <f>IF($A37="","",ROUND((E37*1440),0))</f>
        <v/>
      </c>
      <c r="K37" s="13" t="str">
        <f>IF($A37="","",ROUND((F37*1440),0))</f>
        <v/>
      </c>
      <c r="L37" s="14" t="str">
        <f>IF($A37="","",IF(OR((H37="Weather cancel"),(H37="No-show")),"",IF((COUNTIFS('Bookings'!$A$2:$A$201,A37,'Bookings'!$B$2:$B$201,B37,'Bookings'!$J$2:$J$201,("&lt;"&amp;K37),'Bookings'!$K$2:$K$201,("&gt;"&amp;J37),'Bookings'!$H$2:$H$201,"Booked")&gt;1),"Aircraft double-booked",IF(AND((C37&lt;&gt;"Solo / no CFI"),(COUNTIFS('Bookings'!$A$2:$A$201,A37,'Bookings'!$C$2:$C$201,C37,'Bookings'!$J$2:$J$201,("&lt;"&amp;K37),'Bookings'!$K$2:$K$201,("&gt;"&amp;J37),'Bookings'!$H$2:$H$201,"Booked")&gt;1)),"Instructor double-booked",""))))</f>
        <v/>
      </c>
    </row>
    <row r="38" spans="1:12" x14ac:dyDescent="0.25">
      <c r="A38" s="11"/>
      <c r="E38" s="12"/>
      <c r="F38" s="12"/>
      <c r="I38" s="13" t="str">
        <f>IF($A38="","",ROUND(((F38-E38)*24),1))</f>
        <v/>
      </c>
      <c r="J38" s="13" t="str">
        <f>IF($A38="","",ROUND((E38*1440),0))</f>
        <v/>
      </c>
      <c r="K38" s="13" t="str">
        <f>IF($A38="","",ROUND((F38*1440),0))</f>
        <v/>
      </c>
      <c r="L38" s="14" t="str">
        <f>IF($A38="","",IF(OR((H38="Weather cancel"),(H38="No-show")),"",IF((COUNTIFS('Bookings'!$A$2:$A$201,A38,'Bookings'!$B$2:$B$201,B38,'Bookings'!$J$2:$J$201,("&lt;"&amp;K38),'Bookings'!$K$2:$K$201,("&gt;"&amp;J38),'Bookings'!$H$2:$H$201,"Booked")&gt;1),"Aircraft double-booked",IF(AND((C38&lt;&gt;"Solo / no CFI"),(COUNTIFS('Bookings'!$A$2:$A$201,A38,'Bookings'!$C$2:$C$201,C38,'Bookings'!$J$2:$J$201,("&lt;"&amp;K38),'Bookings'!$K$2:$K$201,("&gt;"&amp;J38),'Bookings'!$H$2:$H$201,"Booked")&gt;1)),"Instructor double-booked",""))))</f>
        <v/>
      </c>
    </row>
    <row r="39" spans="1:12" x14ac:dyDescent="0.25">
      <c r="A39" s="11"/>
      <c r="E39" s="12"/>
      <c r="F39" s="12"/>
      <c r="I39" s="13" t="str">
        <f>IF($A39="","",ROUND(((F39-E39)*24),1))</f>
        <v/>
      </c>
      <c r="J39" s="13" t="str">
        <f>IF($A39="","",ROUND((E39*1440),0))</f>
        <v/>
      </c>
      <c r="K39" s="13" t="str">
        <f>IF($A39="","",ROUND((F39*1440),0))</f>
        <v/>
      </c>
      <c r="L39" s="14" t="str">
        <f>IF($A39="","",IF(OR((H39="Weather cancel"),(H39="No-show")),"",IF((COUNTIFS('Bookings'!$A$2:$A$201,A39,'Bookings'!$B$2:$B$201,B39,'Bookings'!$J$2:$J$201,("&lt;"&amp;K39),'Bookings'!$K$2:$K$201,("&gt;"&amp;J39),'Bookings'!$H$2:$H$201,"Booked")&gt;1),"Aircraft double-booked",IF(AND((C39&lt;&gt;"Solo / no CFI"),(COUNTIFS('Bookings'!$A$2:$A$201,A39,'Bookings'!$C$2:$C$201,C39,'Bookings'!$J$2:$J$201,("&lt;"&amp;K39),'Bookings'!$K$2:$K$201,("&gt;"&amp;J39),'Bookings'!$H$2:$H$201,"Booked")&gt;1)),"Instructor double-booked",""))))</f>
        <v/>
      </c>
    </row>
    <row r="40" spans="1:12" x14ac:dyDescent="0.25">
      <c r="A40" s="11"/>
      <c r="E40" s="12"/>
      <c r="F40" s="12"/>
      <c r="I40" s="13" t="str">
        <f>IF($A40="","",ROUND(((F40-E40)*24),1))</f>
        <v/>
      </c>
      <c r="J40" s="13" t="str">
        <f>IF($A40="","",ROUND((E40*1440),0))</f>
        <v/>
      </c>
      <c r="K40" s="13" t="str">
        <f>IF($A40="","",ROUND((F40*1440),0))</f>
        <v/>
      </c>
      <c r="L40" s="14" t="str">
        <f>IF($A40="","",IF(OR((H40="Weather cancel"),(H40="No-show")),"",IF((COUNTIFS('Bookings'!$A$2:$A$201,A40,'Bookings'!$B$2:$B$201,B40,'Bookings'!$J$2:$J$201,("&lt;"&amp;K40),'Bookings'!$K$2:$K$201,("&gt;"&amp;J40),'Bookings'!$H$2:$H$201,"Booked")&gt;1),"Aircraft double-booked",IF(AND((C40&lt;&gt;"Solo / no CFI"),(COUNTIFS('Bookings'!$A$2:$A$201,A40,'Bookings'!$C$2:$C$201,C40,'Bookings'!$J$2:$J$201,("&lt;"&amp;K40),'Bookings'!$K$2:$K$201,("&gt;"&amp;J40),'Bookings'!$H$2:$H$201,"Booked")&gt;1)),"Instructor double-booked",""))))</f>
        <v/>
      </c>
    </row>
    <row r="41" spans="1:12" x14ac:dyDescent="0.25">
      <c r="A41" s="11"/>
      <c r="E41" s="12"/>
      <c r="F41" s="12"/>
      <c r="I41" s="13" t="str">
        <f>IF($A41="","",ROUND(((F41-E41)*24),1))</f>
        <v/>
      </c>
      <c r="J41" s="13" t="str">
        <f>IF($A41="","",ROUND((E41*1440),0))</f>
        <v/>
      </c>
      <c r="K41" s="13" t="str">
        <f>IF($A41="","",ROUND((F41*1440),0))</f>
        <v/>
      </c>
      <c r="L41" s="14" t="str">
        <f>IF($A41="","",IF(OR((H41="Weather cancel"),(H41="No-show")),"",IF((COUNTIFS('Bookings'!$A$2:$A$201,A41,'Bookings'!$B$2:$B$201,B41,'Bookings'!$J$2:$J$201,("&lt;"&amp;K41),'Bookings'!$K$2:$K$201,("&gt;"&amp;J41),'Bookings'!$H$2:$H$201,"Booked")&gt;1),"Aircraft double-booked",IF(AND((C41&lt;&gt;"Solo / no CFI"),(COUNTIFS('Bookings'!$A$2:$A$201,A41,'Bookings'!$C$2:$C$201,C41,'Bookings'!$J$2:$J$201,("&lt;"&amp;K41),'Bookings'!$K$2:$K$201,("&gt;"&amp;J41),'Bookings'!$H$2:$H$201,"Booked")&gt;1)),"Instructor double-booked",""))))</f>
        <v/>
      </c>
    </row>
    <row r="42" spans="1:12" x14ac:dyDescent="0.25">
      <c r="A42" s="11"/>
      <c r="E42" s="12"/>
      <c r="F42" s="12"/>
      <c r="I42" s="13" t="str">
        <f>IF($A42="","",ROUND(((F42-E42)*24),1))</f>
        <v/>
      </c>
      <c r="J42" s="13" t="str">
        <f>IF($A42="","",ROUND((E42*1440),0))</f>
        <v/>
      </c>
      <c r="K42" s="13" t="str">
        <f>IF($A42="","",ROUND((F42*1440),0))</f>
        <v/>
      </c>
      <c r="L42" s="14" t="str">
        <f>IF($A42="","",IF(OR((H42="Weather cancel"),(H42="No-show")),"",IF((COUNTIFS('Bookings'!$A$2:$A$201,A42,'Bookings'!$B$2:$B$201,B42,'Bookings'!$J$2:$J$201,("&lt;"&amp;K42),'Bookings'!$K$2:$K$201,("&gt;"&amp;J42),'Bookings'!$H$2:$H$201,"Booked")&gt;1),"Aircraft double-booked",IF(AND((C42&lt;&gt;"Solo / no CFI"),(COUNTIFS('Bookings'!$A$2:$A$201,A42,'Bookings'!$C$2:$C$201,C42,'Bookings'!$J$2:$J$201,("&lt;"&amp;K42),'Bookings'!$K$2:$K$201,("&gt;"&amp;J42),'Bookings'!$H$2:$H$201,"Booked")&gt;1)),"Instructor double-booked",""))))</f>
        <v/>
      </c>
    </row>
    <row r="43" spans="1:12" x14ac:dyDescent="0.25">
      <c r="A43" s="11"/>
      <c r="E43" s="12"/>
      <c r="F43" s="12"/>
      <c r="I43" s="13" t="str">
        <f>IF($A43="","",ROUND(((F43-E43)*24),1))</f>
        <v/>
      </c>
      <c r="J43" s="13" t="str">
        <f>IF($A43="","",ROUND((E43*1440),0))</f>
        <v/>
      </c>
      <c r="K43" s="13" t="str">
        <f>IF($A43="","",ROUND((F43*1440),0))</f>
        <v/>
      </c>
      <c r="L43" s="14" t="str">
        <f>IF($A43="","",IF(OR((H43="Weather cancel"),(H43="No-show")),"",IF((COUNTIFS('Bookings'!$A$2:$A$201,A43,'Bookings'!$B$2:$B$201,B43,'Bookings'!$J$2:$J$201,("&lt;"&amp;K43),'Bookings'!$K$2:$K$201,("&gt;"&amp;J43),'Bookings'!$H$2:$H$201,"Booked")&gt;1),"Aircraft double-booked",IF(AND((C43&lt;&gt;"Solo / no CFI"),(COUNTIFS('Bookings'!$A$2:$A$201,A43,'Bookings'!$C$2:$C$201,C43,'Bookings'!$J$2:$J$201,("&lt;"&amp;K43),'Bookings'!$K$2:$K$201,("&gt;"&amp;J43),'Bookings'!$H$2:$H$201,"Booked")&gt;1)),"Instructor double-booked",""))))</f>
        <v/>
      </c>
    </row>
    <row r="44" spans="1:12" x14ac:dyDescent="0.25">
      <c r="A44" s="11"/>
      <c r="E44" s="12"/>
      <c r="F44" s="12"/>
      <c r="I44" s="13" t="str">
        <f>IF($A44="","",ROUND(((F44-E44)*24),1))</f>
        <v/>
      </c>
      <c r="J44" s="13" t="str">
        <f>IF($A44="","",ROUND((E44*1440),0))</f>
        <v/>
      </c>
      <c r="K44" s="13" t="str">
        <f>IF($A44="","",ROUND((F44*1440),0))</f>
        <v/>
      </c>
      <c r="L44" s="14" t="str">
        <f>IF($A44="","",IF(OR((H44="Weather cancel"),(H44="No-show")),"",IF((COUNTIFS('Bookings'!$A$2:$A$201,A44,'Bookings'!$B$2:$B$201,B44,'Bookings'!$J$2:$J$201,("&lt;"&amp;K44),'Bookings'!$K$2:$K$201,("&gt;"&amp;J44),'Bookings'!$H$2:$H$201,"Booked")&gt;1),"Aircraft double-booked",IF(AND((C44&lt;&gt;"Solo / no CFI"),(COUNTIFS('Bookings'!$A$2:$A$201,A44,'Bookings'!$C$2:$C$201,C44,'Bookings'!$J$2:$J$201,("&lt;"&amp;K44),'Bookings'!$K$2:$K$201,("&gt;"&amp;J44),'Bookings'!$H$2:$H$201,"Booked")&gt;1)),"Instructor double-booked",""))))</f>
        <v/>
      </c>
    </row>
    <row r="45" spans="1:12" x14ac:dyDescent="0.25">
      <c r="A45" s="11"/>
      <c r="E45" s="12"/>
      <c r="F45" s="12"/>
      <c r="I45" s="13" t="str">
        <f>IF($A45="","",ROUND(((F45-E45)*24),1))</f>
        <v/>
      </c>
      <c r="J45" s="13" t="str">
        <f>IF($A45="","",ROUND((E45*1440),0))</f>
        <v/>
      </c>
      <c r="K45" s="13" t="str">
        <f>IF($A45="","",ROUND((F45*1440),0))</f>
        <v/>
      </c>
      <c r="L45" s="14" t="str">
        <f>IF($A45="","",IF(OR((H45="Weather cancel"),(H45="No-show")),"",IF((COUNTIFS('Bookings'!$A$2:$A$201,A45,'Bookings'!$B$2:$B$201,B45,'Bookings'!$J$2:$J$201,("&lt;"&amp;K45),'Bookings'!$K$2:$K$201,("&gt;"&amp;J45),'Bookings'!$H$2:$H$201,"Booked")&gt;1),"Aircraft double-booked",IF(AND((C45&lt;&gt;"Solo / no CFI"),(COUNTIFS('Bookings'!$A$2:$A$201,A45,'Bookings'!$C$2:$C$201,C45,'Bookings'!$J$2:$J$201,("&lt;"&amp;K45),'Bookings'!$K$2:$K$201,("&gt;"&amp;J45),'Bookings'!$H$2:$H$201,"Booked")&gt;1)),"Instructor double-booked",""))))</f>
        <v/>
      </c>
    </row>
    <row r="46" spans="1:12" x14ac:dyDescent="0.25">
      <c r="A46" s="11"/>
      <c r="E46" s="12"/>
      <c r="F46" s="12"/>
      <c r="I46" s="13" t="str">
        <f>IF($A46="","",ROUND(((F46-E46)*24),1))</f>
        <v/>
      </c>
      <c r="J46" s="13" t="str">
        <f>IF($A46="","",ROUND((E46*1440),0))</f>
        <v/>
      </c>
      <c r="K46" s="13" t="str">
        <f>IF($A46="","",ROUND((F46*1440),0))</f>
        <v/>
      </c>
      <c r="L46" s="14" t="str">
        <f>IF($A46="","",IF(OR((H46="Weather cancel"),(H46="No-show")),"",IF((COUNTIFS('Bookings'!$A$2:$A$201,A46,'Bookings'!$B$2:$B$201,B46,'Bookings'!$J$2:$J$201,("&lt;"&amp;K46),'Bookings'!$K$2:$K$201,("&gt;"&amp;J46),'Bookings'!$H$2:$H$201,"Booked")&gt;1),"Aircraft double-booked",IF(AND((C46&lt;&gt;"Solo / no CFI"),(COUNTIFS('Bookings'!$A$2:$A$201,A46,'Bookings'!$C$2:$C$201,C46,'Bookings'!$J$2:$J$201,("&lt;"&amp;K46),'Bookings'!$K$2:$K$201,("&gt;"&amp;J46),'Bookings'!$H$2:$H$201,"Booked")&gt;1)),"Instructor double-booked",""))))</f>
        <v/>
      </c>
    </row>
    <row r="47" spans="1:12" x14ac:dyDescent="0.25">
      <c r="A47" s="11"/>
      <c r="E47" s="12"/>
      <c r="F47" s="12"/>
      <c r="I47" s="13" t="str">
        <f>IF($A47="","",ROUND(((F47-E47)*24),1))</f>
        <v/>
      </c>
      <c r="J47" s="13" t="str">
        <f>IF($A47="","",ROUND((E47*1440),0))</f>
        <v/>
      </c>
      <c r="K47" s="13" t="str">
        <f>IF($A47="","",ROUND((F47*1440),0))</f>
        <v/>
      </c>
      <c r="L47" s="14" t="str">
        <f>IF($A47="","",IF(OR((H47="Weather cancel"),(H47="No-show")),"",IF((COUNTIFS('Bookings'!$A$2:$A$201,A47,'Bookings'!$B$2:$B$201,B47,'Bookings'!$J$2:$J$201,("&lt;"&amp;K47),'Bookings'!$K$2:$K$201,("&gt;"&amp;J47),'Bookings'!$H$2:$H$201,"Booked")&gt;1),"Aircraft double-booked",IF(AND((C47&lt;&gt;"Solo / no CFI"),(COUNTIFS('Bookings'!$A$2:$A$201,A47,'Bookings'!$C$2:$C$201,C47,'Bookings'!$J$2:$J$201,("&lt;"&amp;K47),'Bookings'!$K$2:$K$201,("&gt;"&amp;J47),'Bookings'!$H$2:$H$201,"Booked")&gt;1)),"Instructor double-booked",""))))</f>
        <v/>
      </c>
    </row>
    <row r="48" spans="1:12" x14ac:dyDescent="0.25">
      <c r="A48" s="11"/>
      <c r="E48" s="12"/>
      <c r="F48" s="12"/>
      <c r="I48" s="13" t="str">
        <f>IF($A48="","",ROUND(((F48-E48)*24),1))</f>
        <v/>
      </c>
      <c r="J48" s="13" t="str">
        <f>IF($A48="","",ROUND((E48*1440),0))</f>
        <v/>
      </c>
      <c r="K48" s="13" t="str">
        <f>IF($A48="","",ROUND((F48*1440),0))</f>
        <v/>
      </c>
      <c r="L48" s="14" t="str">
        <f>IF($A48="","",IF(OR((H48="Weather cancel"),(H48="No-show")),"",IF((COUNTIFS('Bookings'!$A$2:$A$201,A48,'Bookings'!$B$2:$B$201,B48,'Bookings'!$J$2:$J$201,("&lt;"&amp;K48),'Bookings'!$K$2:$K$201,("&gt;"&amp;J48),'Bookings'!$H$2:$H$201,"Booked")&gt;1),"Aircraft double-booked",IF(AND((C48&lt;&gt;"Solo / no CFI"),(COUNTIFS('Bookings'!$A$2:$A$201,A48,'Bookings'!$C$2:$C$201,C48,'Bookings'!$J$2:$J$201,("&lt;"&amp;K48),'Bookings'!$K$2:$K$201,("&gt;"&amp;J48),'Bookings'!$H$2:$H$201,"Booked")&gt;1)),"Instructor double-booked",""))))</f>
        <v/>
      </c>
    </row>
    <row r="49" spans="1:12" x14ac:dyDescent="0.25">
      <c r="A49" s="11"/>
      <c r="E49" s="12"/>
      <c r="F49" s="12"/>
      <c r="I49" s="13" t="str">
        <f>IF($A49="","",ROUND(((F49-E49)*24),1))</f>
        <v/>
      </c>
      <c r="J49" s="13" t="str">
        <f>IF($A49="","",ROUND((E49*1440),0))</f>
        <v/>
      </c>
      <c r="K49" s="13" t="str">
        <f>IF($A49="","",ROUND((F49*1440),0))</f>
        <v/>
      </c>
      <c r="L49" s="14" t="str">
        <f>IF($A49="","",IF(OR((H49="Weather cancel"),(H49="No-show")),"",IF((COUNTIFS('Bookings'!$A$2:$A$201,A49,'Bookings'!$B$2:$B$201,B49,'Bookings'!$J$2:$J$201,("&lt;"&amp;K49),'Bookings'!$K$2:$K$201,("&gt;"&amp;J49),'Bookings'!$H$2:$H$201,"Booked")&gt;1),"Aircraft double-booked",IF(AND((C49&lt;&gt;"Solo / no CFI"),(COUNTIFS('Bookings'!$A$2:$A$201,A49,'Bookings'!$C$2:$C$201,C49,'Bookings'!$J$2:$J$201,("&lt;"&amp;K49),'Bookings'!$K$2:$K$201,("&gt;"&amp;J49),'Bookings'!$H$2:$H$201,"Booked")&gt;1)),"Instructor double-booked",""))))</f>
        <v/>
      </c>
    </row>
    <row r="50" spans="1:12" x14ac:dyDescent="0.25">
      <c r="A50" s="11"/>
      <c r="E50" s="12"/>
      <c r="F50" s="12"/>
      <c r="I50" s="13" t="str">
        <f>IF($A50="","",ROUND(((F50-E50)*24),1))</f>
        <v/>
      </c>
      <c r="J50" s="13" t="str">
        <f>IF($A50="","",ROUND((E50*1440),0))</f>
        <v/>
      </c>
      <c r="K50" s="13" t="str">
        <f>IF($A50="","",ROUND((F50*1440),0))</f>
        <v/>
      </c>
      <c r="L50" s="14" t="str">
        <f>IF($A50="","",IF(OR((H50="Weather cancel"),(H50="No-show")),"",IF((COUNTIFS('Bookings'!$A$2:$A$201,A50,'Bookings'!$B$2:$B$201,B50,'Bookings'!$J$2:$J$201,("&lt;"&amp;K50),'Bookings'!$K$2:$K$201,("&gt;"&amp;J50),'Bookings'!$H$2:$H$201,"Booked")&gt;1),"Aircraft double-booked",IF(AND((C50&lt;&gt;"Solo / no CFI"),(COUNTIFS('Bookings'!$A$2:$A$201,A50,'Bookings'!$C$2:$C$201,C50,'Bookings'!$J$2:$J$201,("&lt;"&amp;K50),'Bookings'!$K$2:$K$201,("&gt;"&amp;J50),'Bookings'!$H$2:$H$201,"Booked")&gt;1)),"Instructor double-booked",""))))</f>
        <v/>
      </c>
    </row>
    <row r="51" spans="1:12" x14ac:dyDescent="0.25">
      <c r="A51" s="11"/>
      <c r="E51" s="12"/>
      <c r="F51" s="12"/>
      <c r="I51" s="13" t="str">
        <f>IF($A51="","",ROUND(((F51-E51)*24),1))</f>
        <v/>
      </c>
      <c r="J51" s="13" t="str">
        <f>IF($A51="","",ROUND((E51*1440),0))</f>
        <v/>
      </c>
      <c r="K51" s="13" t="str">
        <f>IF($A51="","",ROUND((F51*1440),0))</f>
        <v/>
      </c>
      <c r="L51" s="14" t="str">
        <f>IF($A51="","",IF(OR((H51="Weather cancel"),(H51="No-show")),"",IF((COUNTIFS('Bookings'!$A$2:$A$201,A51,'Bookings'!$B$2:$B$201,B51,'Bookings'!$J$2:$J$201,("&lt;"&amp;K51),'Bookings'!$K$2:$K$201,("&gt;"&amp;J51),'Bookings'!$H$2:$H$201,"Booked")&gt;1),"Aircraft double-booked",IF(AND((C51&lt;&gt;"Solo / no CFI"),(COUNTIFS('Bookings'!$A$2:$A$201,A51,'Bookings'!$C$2:$C$201,C51,'Bookings'!$J$2:$J$201,("&lt;"&amp;K51),'Bookings'!$K$2:$K$201,("&gt;"&amp;J51),'Bookings'!$H$2:$H$201,"Booked")&gt;1)),"Instructor double-booked",""))))</f>
        <v/>
      </c>
    </row>
    <row r="52" spans="1:12" x14ac:dyDescent="0.25">
      <c r="A52" s="11"/>
      <c r="E52" s="12"/>
      <c r="F52" s="12"/>
      <c r="I52" s="13" t="str">
        <f>IF($A52="","",ROUND(((F52-E52)*24),1))</f>
        <v/>
      </c>
      <c r="J52" s="13" t="str">
        <f>IF($A52="","",ROUND((E52*1440),0))</f>
        <v/>
      </c>
      <c r="K52" s="13" t="str">
        <f>IF($A52="","",ROUND((F52*1440),0))</f>
        <v/>
      </c>
      <c r="L52" s="14" t="str">
        <f>IF($A52="","",IF(OR((H52="Weather cancel"),(H52="No-show")),"",IF((COUNTIFS('Bookings'!$A$2:$A$201,A52,'Bookings'!$B$2:$B$201,B52,'Bookings'!$J$2:$J$201,("&lt;"&amp;K52),'Bookings'!$K$2:$K$201,("&gt;"&amp;J52),'Bookings'!$H$2:$H$201,"Booked")&gt;1),"Aircraft double-booked",IF(AND((C52&lt;&gt;"Solo / no CFI"),(COUNTIFS('Bookings'!$A$2:$A$201,A52,'Bookings'!$C$2:$C$201,C52,'Bookings'!$J$2:$J$201,("&lt;"&amp;K52),'Bookings'!$K$2:$K$201,("&gt;"&amp;J52),'Bookings'!$H$2:$H$201,"Booked")&gt;1)),"Instructor double-booked",""))))</f>
        <v/>
      </c>
    </row>
    <row r="53" spans="1:12" x14ac:dyDescent="0.25">
      <c r="A53" s="11"/>
      <c r="E53" s="12"/>
      <c r="F53" s="12"/>
      <c r="I53" s="13" t="str">
        <f>IF($A53="","",ROUND(((F53-E53)*24),1))</f>
        <v/>
      </c>
      <c r="J53" s="13" t="str">
        <f>IF($A53="","",ROUND((E53*1440),0))</f>
        <v/>
      </c>
      <c r="K53" s="13" t="str">
        <f>IF($A53="","",ROUND((F53*1440),0))</f>
        <v/>
      </c>
      <c r="L53" s="14" t="str">
        <f>IF($A53="","",IF(OR((H53="Weather cancel"),(H53="No-show")),"",IF((COUNTIFS('Bookings'!$A$2:$A$201,A53,'Bookings'!$B$2:$B$201,B53,'Bookings'!$J$2:$J$201,("&lt;"&amp;K53),'Bookings'!$K$2:$K$201,("&gt;"&amp;J53),'Bookings'!$H$2:$H$201,"Booked")&gt;1),"Aircraft double-booked",IF(AND((C53&lt;&gt;"Solo / no CFI"),(COUNTIFS('Bookings'!$A$2:$A$201,A53,'Bookings'!$C$2:$C$201,C53,'Bookings'!$J$2:$J$201,("&lt;"&amp;K53),'Bookings'!$K$2:$K$201,("&gt;"&amp;J53),'Bookings'!$H$2:$H$201,"Booked")&gt;1)),"Instructor double-booked",""))))</f>
        <v/>
      </c>
    </row>
    <row r="54" spans="1:12" x14ac:dyDescent="0.25">
      <c r="A54" s="11"/>
      <c r="E54" s="12"/>
      <c r="F54" s="12"/>
      <c r="I54" s="13" t="str">
        <f>IF($A54="","",ROUND(((F54-E54)*24),1))</f>
        <v/>
      </c>
      <c r="J54" s="13" t="str">
        <f>IF($A54="","",ROUND((E54*1440),0))</f>
        <v/>
      </c>
      <c r="K54" s="13" t="str">
        <f>IF($A54="","",ROUND((F54*1440),0))</f>
        <v/>
      </c>
      <c r="L54" s="14" t="str">
        <f>IF($A54="","",IF(OR((H54="Weather cancel"),(H54="No-show")),"",IF((COUNTIFS('Bookings'!$A$2:$A$201,A54,'Bookings'!$B$2:$B$201,B54,'Bookings'!$J$2:$J$201,("&lt;"&amp;K54),'Bookings'!$K$2:$K$201,("&gt;"&amp;J54),'Bookings'!$H$2:$H$201,"Booked")&gt;1),"Aircraft double-booked",IF(AND((C54&lt;&gt;"Solo / no CFI"),(COUNTIFS('Bookings'!$A$2:$A$201,A54,'Bookings'!$C$2:$C$201,C54,'Bookings'!$J$2:$J$201,("&lt;"&amp;K54),'Bookings'!$K$2:$K$201,("&gt;"&amp;J54),'Bookings'!$H$2:$H$201,"Booked")&gt;1)),"Instructor double-booked",""))))</f>
        <v/>
      </c>
    </row>
    <row r="55" spans="1:12" x14ac:dyDescent="0.25">
      <c r="A55" s="11"/>
      <c r="E55" s="12"/>
      <c r="F55" s="12"/>
      <c r="I55" s="13" t="str">
        <f>IF($A55="","",ROUND(((F55-E55)*24),1))</f>
        <v/>
      </c>
      <c r="J55" s="13" t="str">
        <f>IF($A55="","",ROUND((E55*1440),0))</f>
        <v/>
      </c>
      <c r="K55" s="13" t="str">
        <f>IF($A55="","",ROUND((F55*1440),0))</f>
        <v/>
      </c>
      <c r="L55" s="14" t="str">
        <f>IF($A55="","",IF(OR((H55="Weather cancel"),(H55="No-show")),"",IF((COUNTIFS('Bookings'!$A$2:$A$201,A55,'Bookings'!$B$2:$B$201,B55,'Bookings'!$J$2:$J$201,("&lt;"&amp;K55),'Bookings'!$K$2:$K$201,("&gt;"&amp;J55),'Bookings'!$H$2:$H$201,"Booked")&gt;1),"Aircraft double-booked",IF(AND((C55&lt;&gt;"Solo / no CFI"),(COUNTIFS('Bookings'!$A$2:$A$201,A55,'Bookings'!$C$2:$C$201,C55,'Bookings'!$J$2:$J$201,("&lt;"&amp;K55),'Bookings'!$K$2:$K$201,("&gt;"&amp;J55),'Bookings'!$H$2:$H$201,"Booked")&gt;1)),"Instructor double-booked",""))))</f>
        <v/>
      </c>
    </row>
    <row r="56" spans="1:12" x14ac:dyDescent="0.25">
      <c r="A56" s="11"/>
      <c r="E56" s="12"/>
      <c r="F56" s="12"/>
      <c r="I56" s="13" t="str">
        <f>IF($A56="","",ROUND(((F56-E56)*24),1))</f>
        <v/>
      </c>
      <c r="J56" s="13" t="str">
        <f>IF($A56="","",ROUND((E56*1440),0))</f>
        <v/>
      </c>
      <c r="K56" s="13" t="str">
        <f>IF($A56="","",ROUND((F56*1440),0))</f>
        <v/>
      </c>
      <c r="L56" s="14" t="str">
        <f>IF($A56="","",IF(OR((H56="Weather cancel"),(H56="No-show")),"",IF((COUNTIFS('Bookings'!$A$2:$A$201,A56,'Bookings'!$B$2:$B$201,B56,'Bookings'!$J$2:$J$201,("&lt;"&amp;K56),'Bookings'!$K$2:$K$201,("&gt;"&amp;J56),'Bookings'!$H$2:$H$201,"Booked")&gt;1),"Aircraft double-booked",IF(AND((C56&lt;&gt;"Solo / no CFI"),(COUNTIFS('Bookings'!$A$2:$A$201,A56,'Bookings'!$C$2:$C$201,C56,'Bookings'!$J$2:$J$201,("&lt;"&amp;K56),'Bookings'!$K$2:$K$201,("&gt;"&amp;J56),'Bookings'!$H$2:$H$201,"Booked")&gt;1)),"Instructor double-booked",""))))</f>
        <v/>
      </c>
    </row>
    <row r="57" spans="1:12" x14ac:dyDescent="0.25">
      <c r="A57" s="11"/>
      <c r="E57" s="12"/>
      <c r="F57" s="12"/>
      <c r="I57" s="13" t="str">
        <f>IF($A57="","",ROUND(((F57-E57)*24),1))</f>
        <v/>
      </c>
      <c r="J57" s="13" t="str">
        <f>IF($A57="","",ROUND((E57*1440),0))</f>
        <v/>
      </c>
      <c r="K57" s="13" t="str">
        <f>IF($A57="","",ROUND((F57*1440),0))</f>
        <v/>
      </c>
      <c r="L57" s="14" t="str">
        <f>IF($A57="","",IF(OR((H57="Weather cancel"),(H57="No-show")),"",IF((COUNTIFS('Bookings'!$A$2:$A$201,A57,'Bookings'!$B$2:$B$201,B57,'Bookings'!$J$2:$J$201,("&lt;"&amp;K57),'Bookings'!$K$2:$K$201,("&gt;"&amp;J57),'Bookings'!$H$2:$H$201,"Booked")&gt;1),"Aircraft double-booked",IF(AND((C57&lt;&gt;"Solo / no CFI"),(COUNTIFS('Bookings'!$A$2:$A$201,A57,'Bookings'!$C$2:$C$201,C57,'Bookings'!$J$2:$J$201,("&lt;"&amp;K57),'Bookings'!$K$2:$K$201,("&gt;"&amp;J57),'Bookings'!$H$2:$H$201,"Booked")&gt;1)),"Instructor double-booked",""))))</f>
        <v/>
      </c>
    </row>
    <row r="58" spans="1:12" x14ac:dyDescent="0.25">
      <c r="A58" s="11"/>
      <c r="E58" s="12"/>
      <c r="F58" s="12"/>
      <c r="I58" s="13" t="str">
        <f>IF($A58="","",ROUND(((F58-E58)*24),1))</f>
        <v/>
      </c>
      <c r="J58" s="13" t="str">
        <f>IF($A58="","",ROUND((E58*1440),0))</f>
        <v/>
      </c>
      <c r="K58" s="13" t="str">
        <f>IF($A58="","",ROUND((F58*1440),0))</f>
        <v/>
      </c>
      <c r="L58" s="14" t="str">
        <f>IF($A58="","",IF(OR((H58="Weather cancel"),(H58="No-show")),"",IF((COUNTIFS('Bookings'!$A$2:$A$201,A58,'Bookings'!$B$2:$B$201,B58,'Bookings'!$J$2:$J$201,("&lt;"&amp;K58),'Bookings'!$K$2:$K$201,("&gt;"&amp;J58),'Bookings'!$H$2:$H$201,"Booked")&gt;1),"Aircraft double-booked",IF(AND((C58&lt;&gt;"Solo / no CFI"),(COUNTIFS('Bookings'!$A$2:$A$201,A58,'Bookings'!$C$2:$C$201,C58,'Bookings'!$J$2:$J$201,("&lt;"&amp;K58),'Bookings'!$K$2:$K$201,("&gt;"&amp;J58),'Bookings'!$H$2:$H$201,"Booked")&gt;1)),"Instructor double-booked",""))))</f>
        <v/>
      </c>
    </row>
    <row r="59" spans="1:12" x14ac:dyDescent="0.25">
      <c r="A59" s="11"/>
      <c r="E59" s="12"/>
      <c r="F59" s="12"/>
      <c r="I59" s="13" t="str">
        <f>IF($A59="","",ROUND(((F59-E59)*24),1))</f>
        <v/>
      </c>
      <c r="J59" s="13" t="str">
        <f>IF($A59="","",ROUND((E59*1440),0))</f>
        <v/>
      </c>
      <c r="K59" s="13" t="str">
        <f>IF($A59="","",ROUND((F59*1440),0))</f>
        <v/>
      </c>
      <c r="L59" s="14" t="str">
        <f>IF($A59="","",IF(OR((H59="Weather cancel"),(H59="No-show")),"",IF((COUNTIFS('Bookings'!$A$2:$A$201,A59,'Bookings'!$B$2:$B$201,B59,'Bookings'!$J$2:$J$201,("&lt;"&amp;K59),'Bookings'!$K$2:$K$201,("&gt;"&amp;J59),'Bookings'!$H$2:$H$201,"Booked")&gt;1),"Aircraft double-booked",IF(AND((C59&lt;&gt;"Solo / no CFI"),(COUNTIFS('Bookings'!$A$2:$A$201,A59,'Bookings'!$C$2:$C$201,C59,'Bookings'!$J$2:$J$201,("&lt;"&amp;K59),'Bookings'!$K$2:$K$201,("&gt;"&amp;J59),'Bookings'!$H$2:$H$201,"Booked")&gt;1)),"Instructor double-booked",""))))</f>
        <v/>
      </c>
    </row>
    <row r="60" spans="1:12" x14ac:dyDescent="0.25">
      <c r="A60" s="11"/>
      <c r="E60" s="12"/>
      <c r="F60" s="12"/>
      <c r="I60" s="13" t="str">
        <f>IF($A60="","",ROUND(((F60-E60)*24),1))</f>
        <v/>
      </c>
      <c r="J60" s="13" t="str">
        <f>IF($A60="","",ROUND((E60*1440),0))</f>
        <v/>
      </c>
      <c r="K60" s="13" t="str">
        <f>IF($A60="","",ROUND((F60*1440),0))</f>
        <v/>
      </c>
      <c r="L60" s="14" t="str">
        <f>IF($A60="","",IF(OR((H60="Weather cancel"),(H60="No-show")),"",IF((COUNTIFS('Bookings'!$A$2:$A$201,A60,'Bookings'!$B$2:$B$201,B60,'Bookings'!$J$2:$J$201,("&lt;"&amp;K60),'Bookings'!$K$2:$K$201,("&gt;"&amp;J60),'Bookings'!$H$2:$H$201,"Booked")&gt;1),"Aircraft double-booked",IF(AND((C60&lt;&gt;"Solo / no CFI"),(COUNTIFS('Bookings'!$A$2:$A$201,A60,'Bookings'!$C$2:$C$201,C60,'Bookings'!$J$2:$J$201,("&lt;"&amp;K60),'Bookings'!$K$2:$K$201,("&gt;"&amp;J60),'Bookings'!$H$2:$H$201,"Booked")&gt;1)),"Instructor double-booked",""))))</f>
        <v/>
      </c>
    </row>
    <row r="61" spans="1:12" x14ac:dyDescent="0.25">
      <c r="A61" s="11"/>
      <c r="E61" s="12"/>
      <c r="F61" s="12"/>
      <c r="I61" s="13" t="str">
        <f>IF($A61="","",ROUND(((F61-E61)*24),1))</f>
        <v/>
      </c>
      <c r="J61" s="13" t="str">
        <f>IF($A61="","",ROUND((E61*1440),0))</f>
        <v/>
      </c>
      <c r="K61" s="13" t="str">
        <f>IF($A61="","",ROUND((F61*1440),0))</f>
        <v/>
      </c>
      <c r="L61" s="14" t="str">
        <f>IF($A61="","",IF(OR((H61="Weather cancel"),(H61="No-show")),"",IF((COUNTIFS('Bookings'!$A$2:$A$201,A61,'Bookings'!$B$2:$B$201,B61,'Bookings'!$J$2:$J$201,("&lt;"&amp;K61),'Bookings'!$K$2:$K$201,("&gt;"&amp;J61),'Bookings'!$H$2:$H$201,"Booked")&gt;1),"Aircraft double-booked",IF(AND((C61&lt;&gt;"Solo / no CFI"),(COUNTIFS('Bookings'!$A$2:$A$201,A61,'Bookings'!$C$2:$C$201,C61,'Bookings'!$J$2:$J$201,("&lt;"&amp;K61),'Bookings'!$K$2:$K$201,("&gt;"&amp;J61),'Bookings'!$H$2:$H$201,"Booked")&gt;1)),"Instructor double-booked",""))))</f>
        <v/>
      </c>
    </row>
    <row r="62" spans="1:12" x14ac:dyDescent="0.25">
      <c r="A62" s="11"/>
      <c r="E62" s="12"/>
      <c r="F62" s="12"/>
      <c r="I62" s="13" t="str">
        <f>IF($A62="","",ROUND(((F62-E62)*24),1))</f>
        <v/>
      </c>
      <c r="J62" s="13" t="str">
        <f>IF($A62="","",ROUND((E62*1440),0))</f>
        <v/>
      </c>
      <c r="K62" s="13" t="str">
        <f>IF($A62="","",ROUND((F62*1440),0))</f>
        <v/>
      </c>
      <c r="L62" s="14" t="str">
        <f>IF($A62="","",IF(OR((H62="Weather cancel"),(H62="No-show")),"",IF((COUNTIFS('Bookings'!$A$2:$A$201,A62,'Bookings'!$B$2:$B$201,B62,'Bookings'!$J$2:$J$201,("&lt;"&amp;K62),'Bookings'!$K$2:$K$201,("&gt;"&amp;J62),'Bookings'!$H$2:$H$201,"Booked")&gt;1),"Aircraft double-booked",IF(AND((C62&lt;&gt;"Solo / no CFI"),(COUNTIFS('Bookings'!$A$2:$A$201,A62,'Bookings'!$C$2:$C$201,C62,'Bookings'!$J$2:$J$201,("&lt;"&amp;K62),'Bookings'!$K$2:$K$201,("&gt;"&amp;J62),'Bookings'!$H$2:$H$201,"Booked")&gt;1)),"Instructor double-booked",""))))</f>
        <v/>
      </c>
    </row>
    <row r="63" spans="1:12" x14ac:dyDescent="0.25">
      <c r="A63" s="11"/>
      <c r="E63" s="12"/>
      <c r="F63" s="12"/>
      <c r="I63" s="13" t="str">
        <f>IF($A63="","",ROUND(((F63-E63)*24),1))</f>
        <v/>
      </c>
      <c r="J63" s="13" t="str">
        <f>IF($A63="","",ROUND((E63*1440),0))</f>
        <v/>
      </c>
      <c r="K63" s="13" t="str">
        <f>IF($A63="","",ROUND((F63*1440),0))</f>
        <v/>
      </c>
      <c r="L63" s="14" t="str">
        <f>IF($A63="","",IF(OR((H63="Weather cancel"),(H63="No-show")),"",IF((COUNTIFS('Bookings'!$A$2:$A$201,A63,'Bookings'!$B$2:$B$201,B63,'Bookings'!$J$2:$J$201,("&lt;"&amp;K63),'Bookings'!$K$2:$K$201,("&gt;"&amp;J63),'Bookings'!$H$2:$H$201,"Booked")&gt;1),"Aircraft double-booked",IF(AND((C63&lt;&gt;"Solo / no CFI"),(COUNTIFS('Bookings'!$A$2:$A$201,A63,'Bookings'!$C$2:$C$201,C63,'Bookings'!$J$2:$J$201,("&lt;"&amp;K63),'Bookings'!$K$2:$K$201,("&gt;"&amp;J63),'Bookings'!$H$2:$H$201,"Booked")&gt;1)),"Instructor double-booked",""))))</f>
        <v/>
      </c>
    </row>
    <row r="64" spans="1:12" x14ac:dyDescent="0.25">
      <c r="A64" s="11"/>
      <c r="E64" s="12"/>
      <c r="F64" s="12"/>
      <c r="I64" s="13" t="str">
        <f>IF($A64="","",ROUND(((F64-E64)*24),1))</f>
        <v/>
      </c>
      <c r="J64" s="13" t="str">
        <f>IF($A64="","",ROUND((E64*1440),0))</f>
        <v/>
      </c>
      <c r="K64" s="13" t="str">
        <f>IF($A64="","",ROUND((F64*1440),0))</f>
        <v/>
      </c>
      <c r="L64" s="14" t="str">
        <f>IF($A64="","",IF(OR((H64="Weather cancel"),(H64="No-show")),"",IF((COUNTIFS('Bookings'!$A$2:$A$201,A64,'Bookings'!$B$2:$B$201,B64,'Bookings'!$J$2:$J$201,("&lt;"&amp;K64),'Bookings'!$K$2:$K$201,("&gt;"&amp;J64),'Bookings'!$H$2:$H$201,"Booked")&gt;1),"Aircraft double-booked",IF(AND((C64&lt;&gt;"Solo / no CFI"),(COUNTIFS('Bookings'!$A$2:$A$201,A64,'Bookings'!$C$2:$C$201,C64,'Bookings'!$J$2:$J$201,("&lt;"&amp;K64),'Bookings'!$K$2:$K$201,("&gt;"&amp;J64),'Bookings'!$H$2:$H$201,"Booked")&gt;1)),"Instructor double-booked",""))))</f>
        <v/>
      </c>
    </row>
    <row r="65" spans="1:12" x14ac:dyDescent="0.25">
      <c r="A65" s="11"/>
      <c r="E65" s="12"/>
      <c r="F65" s="12"/>
      <c r="I65" s="13" t="str">
        <f>IF($A65="","",ROUND(((F65-E65)*24),1))</f>
        <v/>
      </c>
      <c r="J65" s="13" t="str">
        <f>IF($A65="","",ROUND((E65*1440),0))</f>
        <v/>
      </c>
      <c r="K65" s="13" t="str">
        <f>IF($A65="","",ROUND((F65*1440),0))</f>
        <v/>
      </c>
      <c r="L65" s="14" t="str">
        <f>IF($A65="","",IF(OR((H65="Weather cancel"),(H65="No-show")),"",IF((COUNTIFS('Bookings'!$A$2:$A$201,A65,'Bookings'!$B$2:$B$201,B65,'Bookings'!$J$2:$J$201,("&lt;"&amp;K65),'Bookings'!$K$2:$K$201,("&gt;"&amp;J65),'Bookings'!$H$2:$H$201,"Booked")&gt;1),"Aircraft double-booked",IF(AND((C65&lt;&gt;"Solo / no CFI"),(COUNTIFS('Bookings'!$A$2:$A$201,A65,'Bookings'!$C$2:$C$201,C65,'Bookings'!$J$2:$J$201,("&lt;"&amp;K65),'Bookings'!$K$2:$K$201,("&gt;"&amp;J65),'Bookings'!$H$2:$H$201,"Booked")&gt;1)),"Instructor double-booked",""))))</f>
        <v/>
      </c>
    </row>
    <row r="66" spans="1:12" x14ac:dyDescent="0.25">
      <c r="A66" s="11"/>
      <c r="E66" s="12"/>
      <c r="F66" s="12"/>
      <c r="I66" s="13" t="str">
        <f>IF($A66="","",ROUND(((F66-E66)*24),1))</f>
        <v/>
      </c>
      <c r="J66" s="13" t="str">
        <f>IF($A66="","",ROUND((E66*1440),0))</f>
        <v/>
      </c>
      <c r="K66" s="13" t="str">
        <f>IF($A66="","",ROUND((F66*1440),0))</f>
        <v/>
      </c>
      <c r="L66" s="14" t="str">
        <f>IF($A66="","",IF(OR((H66="Weather cancel"),(H66="No-show")),"",IF((COUNTIFS('Bookings'!$A$2:$A$201,A66,'Bookings'!$B$2:$B$201,B66,'Bookings'!$J$2:$J$201,("&lt;"&amp;K66),'Bookings'!$K$2:$K$201,("&gt;"&amp;J66),'Bookings'!$H$2:$H$201,"Booked")&gt;1),"Aircraft double-booked",IF(AND((C66&lt;&gt;"Solo / no CFI"),(COUNTIFS('Bookings'!$A$2:$A$201,A66,'Bookings'!$C$2:$C$201,C66,'Bookings'!$J$2:$J$201,("&lt;"&amp;K66),'Bookings'!$K$2:$K$201,("&gt;"&amp;J66),'Bookings'!$H$2:$H$201,"Booked")&gt;1)),"Instructor double-booked",""))))</f>
        <v/>
      </c>
    </row>
    <row r="67" spans="1:12" x14ac:dyDescent="0.25">
      <c r="A67" s="11"/>
      <c r="E67" s="12"/>
      <c r="F67" s="12"/>
      <c r="I67" s="13" t="str">
        <f>IF($A67="","",ROUND(((F67-E67)*24),1))</f>
        <v/>
      </c>
      <c r="J67" s="13" t="str">
        <f>IF($A67="","",ROUND((E67*1440),0))</f>
        <v/>
      </c>
      <c r="K67" s="13" t="str">
        <f>IF($A67="","",ROUND((F67*1440),0))</f>
        <v/>
      </c>
      <c r="L67" s="14" t="str">
        <f>IF($A67="","",IF(OR((H67="Weather cancel"),(H67="No-show")),"",IF((COUNTIFS('Bookings'!$A$2:$A$201,A67,'Bookings'!$B$2:$B$201,B67,'Bookings'!$J$2:$J$201,("&lt;"&amp;K67),'Bookings'!$K$2:$K$201,("&gt;"&amp;J67),'Bookings'!$H$2:$H$201,"Booked")&gt;1),"Aircraft double-booked",IF(AND((C67&lt;&gt;"Solo / no CFI"),(COUNTIFS('Bookings'!$A$2:$A$201,A67,'Bookings'!$C$2:$C$201,C67,'Bookings'!$J$2:$J$201,("&lt;"&amp;K67),'Bookings'!$K$2:$K$201,("&gt;"&amp;J67),'Bookings'!$H$2:$H$201,"Booked")&gt;1)),"Instructor double-booked",""))))</f>
        <v/>
      </c>
    </row>
    <row r="68" spans="1:12" x14ac:dyDescent="0.25">
      <c r="A68" s="11"/>
      <c r="E68" s="12"/>
      <c r="F68" s="12"/>
      <c r="I68" s="13" t="str">
        <f>IF($A68="","",ROUND(((F68-E68)*24),1))</f>
        <v/>
      </c>
      <c r="J68" s="13" t="str">
        <f>IF($A68="","",ROUND((E68*1440),0))</f>
        <v/>
      </c>
      <c r="K68" s="13" t="str">
        <f>IF($A68="","",ROUND((F68*1440),0))</f>
        <v/>
      </c>
      <c r="L68" s="14" t="str">
        <f>IF($A68="","",IF(OR((H68="Weather cancel"),(H68="No-show")),"",IF((COUNTIFS('Bookings'!$A$2:$A$201,A68,'Bookings'!$B$2:$B$201,B68,'Bookings'!$J$2:$J$201,("&lt;"&amp;K68),'Bookings'!$K$2:$K$201,("&gt;"&amp;J68),'Bookings'!$H$2:$H$201,"Booked")&gt;1),"Aircraft double-booked",IF(AND((C68&lt;&gt;"Solo / no CFI"),(COUNTIFS('Bookings'!$A$2:$A$201,A68,'Bookings'!$C$2:$C$201,C68,'Bookings'!$J$2:$J$201,("&lt;"&amp;K68),'Bookings'!$K$2:$K$201,("&gt;"&amp;J68),'Bookings'!$H$2:$H$201,"Booked")&gt;1)),"Instructor double-booked",""))))</f>
        <v/>
      </c>
    </row>
    <row r="69" spans="1:12" x14ac:dyDescent="0.25">
      <c r="A69" s="11"/>
      <c r="E69" s="12"/>
      <c r="F69" s="12"/>
      <c r="I69" s="13" t="str">
        <f>IF($A69="","",ROUND(((F69-E69)*24),1))</f>
        <v/>
      </c>
      <c r="J69" s="13" t="str">
        <f>IF($A69="","",ROUND((E69*1440),0))</f>
        <v/>
      </c>
      <c r="K69" s="13" t="str">
        <f>IF($A69="","",ROUND((F69*1440),0))</f>
        <v/>
      </c>
      <c r="L69" s="14" t="str">
        <f>IF($A69="","",IF(OR((H69="Weather cancel"),(H69="No-show")),"",IF((COUNTIFS('Bookings'!$A$2:$A$201,A69,'Bookings'!$B$2:$B$201,B69,'Bookings'!$J$2:$J$201,("&lt;"&amp;K69),'Bookings'!$K$2:$K$201,("&gt;"&amp;J69),'Bookings'!$H$2:$H$201,"Booked")&gt;1),"Aircraft double-booked",IF(AND((C69&lt;&gt;"Solo / no CFI"),(COUNTIFS('Bookings'!$A$2:$A$201,A69,'Bookings'!$C$2:$C$201,C69,'Bookings'!$J$2:$J$201,("&lt;"&amp;K69),'Bookings'!$K$2:$K$201,("&gt;"&amp;J69),'Bookings'!$H$2:$H$201,"Booked")&gt;1)),"Instructor double-booked",""))))</f>
        <v/>
      </c>
    </row>
    <row r="70" spans="1:12" x14ac:dyDescent="0.25">
      <c r="A70" s="11"/>
      <c r="E70" s="12"/>
      <c r="F70" s="12"/>
      <c r="I70" s="13" t="str">
        <f>IF($A70="","",ROUND(((F70-E70)*24),1))</f>
        <v/>
      </c>
      <c r="J70" s="13" t="str">
        <f>IF($A70="","",ROUND((E70*1440),0))</f>
        <v/>
      </c>
      <c r="K70" s="13" t="str">
        <f>IF($A70="","",ROUND((F70*1440),0))</f>
        <v/>
      </c>
      <c r="L70" s="14" t="str">
        <f>IF($A70="","",IF(OR((H70="Weather cancel"),(H70="No-show")),"",IF((COUNTIFS('Bookings'!$A$2:$A$201,A70,'Bookings'!$B$2:$B$201,B70,'Bookings'!$J$2:$J$201,("&lt;"&amp;K70),'Bookings'!$K$2:$K$201,("&gt;"&amp;J70),'Bookings'!$H$2:$H$201,"Booked")&gt;1),"Aircraft double-booked",IF(AND((C70&lt;&gt;"Solo / no CFI"),(COUNTIFS('Bookings'!$A$2:$A$201,A70,'Bookings'!$C$2:$C$201,C70,'Bookings'!$J$2:$J$201,("&lt;"&amp;K70),'Bookings'!$K$2:$K$201,("&gt;"&amp;J70),'Bookings'!$H$2:$H$201,"Booked")&gt;1)),"Instructor double-booked",""))))</f>
        <v/>
      </c>
    </row>
    <row r="71" spans="1:12" x14ac:dyDescent="0.25">
      <c r="A71" s="11"/>
      <c r="E71" s="12"/>
      <c r="F71" s="12"/>
      <c r="I71" s="13" t="str">
        <f>IF($A71="","",ROUND(((F71-E71)*24),1))</f>
        <v/>
      </c>
      <c r="J71" s="13" t="str">
        <f>IF($A71="","",ROUND((E71*1440),0))</f>
        <v/>
      </c>
      <c r="K71" s="13" t="str">
        <f>IF($A71="","",ROUND((F71*1440),0))</f>
        <v/>
      </c>
      <c r="L71" s="14" t="str">
        <f>IF($A71="","",IF(OR((H71="Weather cancel"),(H71="No-show")),"",IF((COUNTIFS('Bookings'!$A$2:$A$201,A71,'Bookings'!$B$2:$B$201,B71,'Bookings'!$J$2:$J$201,("&lt;"&amp;K71),'Bookings'!$K$2:$K$201,("&gt;"&amp;J71),'Bookings'!$H$2:$H$201,"Booked")&gt;1),"Aircraft double-booked",IF(AND((C71&lt;&gt;"Solo / no CFI"),(COUNTIFS('Bookings'!$A$2:$A$201,A71,'Bookings'!$C$2:$C$201,C71,'Bookings'!$J$2:$J$201,("&lt;"&amp;K71),'Bookings'!$K$2:$K$201,("&gt;"&amp;J71),'Bookings'!$H$2:$H$201,"Booked")&gt;1)),"Instructor double-booked",""))))</f>
        <v/>
      </c>
    </row>
    <row r="72" spans="1:12" x14ac:dyDescent="0.25">
      <c r="A72" s="11"/>
      <c r="E72" s="12"/>
      <c r="F72" s="12"/>
      <c r="I72" s="13" t="str">
        <f>IF($A72="","",ROUND(((F72-E72)*24),1))</f>
        <v/>
      </c>
      <c r="J72" s="13" t="str">
        <f>IF($A72="","",ROUND((E72*1440),0))</f>
        <v/>
      </c>
      <c r="K72" s="13" t="str">
        <f>IF($A72="","",ROUND((F72*1440),0))</f>
        <v/>
      </c>
      <c r="L72" s="14" t="str">
        <f>IF($A72="","",IF(OR((H72="Weather cancel"),(H72="No-show")),"",IF((COUNTIFS('Bookings'!$A$2:$A$201,A72,'Bookings'!$B$2:$B$201,B72,'Bookings'!$J$2:$J$201,("&lt;"&amp;K72),'Bookings'!$K$2:$K$201,("&gt;"&amp;J72),'Bookings'!$H$2:$H$201,"Booked")&gt;1),"Aircraft double-booked",IF(AND((C72&lt;&gt;"Solo / no CFI"),(COUNTIFS('Bookings'!$A$2:$A$201,A72,'Bookings'!$C$2:$C$201,C72,'Bookings'!$J$2:$J$201,("&lt;"&amp;K72),'Bookings'!$K$2:$K$201,("&gt;"&amp;J72),'Bookings'!$H$2:$H$201,"Booked")&gt;1)),"Instructor double-booked",""))))</f>
        <v/>
      </c>
    </row>
    <row r="73" spans="1:12" x14ac:dyDescent="0.25">
      <c r="A73" s="11"/>
      <c r="E73" s="12"/>
      <c r="F73" s="12"/>
      <c r="I73" s="13" t="str">
        <f>IF($A73="","",ROUND(((F73-E73)*24),1))</f>
        <v/>
      </c>
      <c r="J73" s="13" t="str">
        <f>IF($A73="","",ROUND((E73*1440),0))</f>
        <v/>
      </c>
      <c r="K73" s="13" t="str">
        <f>IF($A73="","",ROUND((F73*1440),0))</f>
        <v/>
      </c>
      <c r="L73" s="14" t="str">
        <f>IF($A73="","",IF(OR((H73="Weather cancel"),(H73="No-show")),"",IF((COUNTIFS('Bookings'!$A$2:$A$201,A73,'Bookings'!$B$2:$B$201,B73,'Bookings'!$J$2:$J$201,("&lt;"&amp;K73),'Bookings'!$K$2:$K$201,("&gt;"&amp;J73),'Bookings'!$H$2:$H$201,"Booked")&gt;1),"Aircraft double-booked",IF(AND((C73&lt;&gt;"Solo / no CFI"),(COUNTIFS('Bookings'!$A$2:$A$201,A73,'Bookings'!$C$2:$C$201,C73,'Bookings'!$J$2:$J$201,("&lt;"&amp;K73),'Bookings'!$K$2:$K$201,("&gt;"&amp;J73),'Bookings'!$H$2:$H$201,"Booked")&gt;1)),"Instructor double-booked",""))))</f>
        <v/>
      </c>
    </row>
    <row r="74" spans="1:12" x14ac:dyDescent="0.25">
      <c r="A74" s="11"/>
      <c r="E74" s="12"/>
      <c r="F74" s="12"/>
      <c r="I74" s="13" t="str">
        <f>IF($A74="","",ROUND(((F74-E74)*24),1))</f>
        <v/>
      </c>
      <c r="J74" s="13" t="str">
        <f>IF($A74="","",ROUND((E74*1440),0))</f>
        <v/>
      </c>
      <c r="K74" s="13" t="str">
        <f>IF($A74="","",ROUND((F74*1440),0))</f>
        <v/>
      </c>
      <c r="L74" s="14" t="str">
        <f>IF($A74="","",IF(OR((H74="Weather cancel"),(H74="No-show")),"",IF((COUNTIFS('Bookings'!$A$2:$A$201,A74,'Bookings'!$B$2:$B$201,B74,'Bookings'!$J$2:$J$201,("&lt;"&amp;K74),'Bookings'!$K$2:$K$201,("&gt;"&amp;J74),'Bookings'!$H$2:$H$201,"Booked")&gt;1),"Aircraft double-booked",IF(AND((C74&lt;&gt;"Solo / no CFI"),(COUNTIFS('Bookings'!$A$2:$A$201,A74,'Bookings'!$C$2:$C$201,C74,'Bookings'!$J$2:$J$201,("&lt;"&amp;K74),'Bookings'!$K$2:$K$201,("&gt;"&amp;J74),'Bookings'!$H$2:$H$201,"Booked")&gt;1)),"Instructor double-booked",""))))</f>
        <v/>
      </c>
    </row>
    <row r="75" spans="1:12" x14ac:dyDescent="0.25">
      <c r="A75" s="11"/>
      <c r="E75" s="12"/>
      <c r="F75" s="12"/>
      <c r="I75" s="13" t="str">
        <f>IF($A75="","",ROUND(((F75-E75)*24),1))</f>
        <v/>
      </c>
      <c r="J75" s="13" t="str">
        <f>IF($A75="","",ROUND((E75*1440),0))</f>
        <v/>
      </c>
      <c r="K75" s="13" t="str">
        <f>IF($A75="","",ROUND((F75*1440),0))</f>
        <v/>
      </c>
      <c r="L75" s="14" t="str">
        <f>IF($A75="","",IF(OR((H75="Weather cancel"),(H75="No-show")),"",IF((COUNTIFS('Bookings'!$A$2:$A$201,A75,'Bookings'!$B$2:$B$201,B75,'Bookings'!$J$2:$J$201,("&lt;"&amp;K75),'Bookings'!$K$2:$K$201,("&gt;"&amp;J75),'Bookings'!$H$2:$H$201,"Booked")&gt;1),"Aircraft double-booked",IF(AND((C75&lt;&gt;"Solo / no CFI"),(COUNTIFS('Bookings'!$A$2:$A$201,A75,'Bookings'!$C$2:$C$201,C75,'Bookings'!$J$2:$J$201,("&lt;"&amp;K75),'Bookings'!$K$2:$K$201,("&gt;"&amp;J75),'Bookings'!$H$2:$H$201,"Booked")&gt;1)),"Instructor double-booked",""))))</f>
        <v/>
      </c>
    </row>
    <row r="76" spans="1:12" x14ac:dyDescent="0.25">
      <c r="A76" s="11"/>
      <c r="E76" s="12"/>
      <c r="F76" s="12"/>
      <c r="I76" s="13" t="str">
        <f>IF($A76="","",ROUND(((F76-E76)*24),1))</f>
        <v/>
      </c>
      <c r="J76" s="13" t="str">
        <f>IF($A76="","",ROUND((E76*1440),0))</f>
        <v/>
      </c>
      <c r="K76" s="13" t="str">
        <f>IF($A76="","",ROUND((F76*1440),0))</f>
        <v/>
      </c>
      <c r="L76" s="14" t="str">
        <f>IF($A76="","",IF(OR((H76="Weather cancel"),(H76="No-show")),"",IF((COUNTIFS('Bookings'!$A$2:$A$201,A76,'Bookings'!$B$2:$B$201,B76,'Bookings'!$J$2:$J$201,("&lt;"&amp;K76),'Bookings'!$K$2:$K$201,("&gt;"&amp;J76),'Bookings'!$H$2:$H$201,"Booked")&gt;1),"Aircraft double-booked",IF(AND((C76&lt;&gt;"Solo / no CFI"),(COUNTIFS('Bookings'!$A$2:$A$201,A76,'Bookings'!$C$2:$C$201,C76,'Bookings'!$J$2:$J$201,("&lt;"&amp;K76),'Bookings'!$K$2:$K$201,("&gt;"&amp;J76),'Bookings'!$H$2:$H$201,"Booked")&gt;1)),"Instructor double-booked",""))))</f>
        <v/>
      </c>
    </row>
    <row r="77" spans="1:12" x14ac:dyDescent="0.25">
      <c r="A77" s="11"/>
      <c r="E77" s="12"/>
      <c r="F77" s="12"/>
      <c r="I77" s="13" t="str">
        <f>IF($A77="","",ROUND(((F77-E77)*24),1))</f>
        <v/>
      </c>
      <c r="J77" s="13" t="str">
        <f>IF($A77="","",ROUND((E77*1440),0))</f>
        <v/>
      </c>
      <c r="K77" s="13" t="str">
        <f>IF($A77="","",ROUND((F77*1440),0))</f>
        <v/>
      </c>
      <c r="L77" s="14" t="str">
        <f>IF($A77="","",IF(OR((H77="Weather cancel"),(H77="No-show")),"",IF((COUNTIFS('Bookings'!$A$2:$A$201,A77,'Bookings'!$B$2:$B$201,B77,'Bookings'!$J$2:$J$201,("&lt;"&amp;K77),'Bookings'!$K$2:$K$201,("&gt;"&amp;J77),'Bookings'!$H$2:$H$201,"Booked")&gt;1),"Aircraft double-booked",IF(AND((C77&lt;&gt;"Solo / no CFI"),(COUNTIFS('Bookings'!$A$2:$A$201,A77,'Bookings'!$C$2:$C$201,C77,'Bookings'!$J$2:$J$201,("&lt;"&amp;K77),'Bookings'!$K$2:$K$201,("&gt;"&amp;J77),'Bookings'!$H$2:$H$201,"Booked")&gt;1)),"Instructor double-booked",""))))</f>
        <v/>
      </c>
    </row>
    <row r="78" spans="1:12" x14ac:dyDescent="0.25">
      <c r="A78" s="11"/>
      <c r="E78" s="12"/>
      <c r="F78" s="12"/>
      <c r="I78" s="13" t="str">
        <f>IF($A78="","",ROUND(((F78-E78)*24),1))</f>
        <v/>
      </c>
      <c r="J78" s="13" t="str">
        <f>IF($A78="","",ROUND((E78*1440),0))</f>
        <v/>
      </c>
      <c r="K78" s="13" t="str">
        <f>IF($A78="","",ROUND((F78*1440),0))</f>
        <v/>
      </c>
      <c r="L78" s="14" t="str">
        <f>IF($A78="","",IF(OR((H78="Weather cancel"),(H78="No-show")),"",IF((COUNTIFS('Bookings'!$A$2:$A$201,A78,'Bookings'!$B$2:$B$201,B78,'Bookings'!$J$2:$J$201,("&lt;"&amp;K78),'Bookings'!$K$2:$K$201,("&gt;"&amp;J78),'Bookings'!$H$2:$H$201,"Booked")&gt;1),"Aircraft double-booked",IF(AND((C78&lt;&gt;"Solo / no CFI"),(COUNTIFS('Bookings'!$A$2:$A$201,A78,'Bookings'!$C$2:$C$201,C78,'Bookings'!$J$2:$J$201,("&lt;"&amp;K78),'Bookings'!$K$2:$K$201,("&gt;"&amp;J78),'Bookings'!$H$2:$H$201,"Booked")&gt;1)),"Instructor double-booked",""))))</f>
        <v/>
      </c>
    </row>
    <row r="79" spans="1:12" x14ac:dyDescent="0.25">
      <c r="A79" s="11"/>
      <c r="E79" s="12"/>
      <c r="F79" s="12"/>
      <c r="I79" s="13" t="str">
        <f>IF($A79="","",ROUND(((F79-E79)*24),1))</f>
        <v/>
      </c>
      <c r="J79" s="13" t="str">
        <f>IF($A79="","",ROUND((E79*1440),0))</f>
        <v/>
      </c>
      <c r="K79" s="13" t="str">
        <f>IF($A79="","",ROUND((F79*1440),0))</f>
        <v/>
      </c>
      <c r="L79" s="14" t="str">
        <f>IF($A79="","",IF(OR((H79="Weather cancel"),(H79="No-show")),"",IF((COUNTIFS('Bookings'!$A$2:$A$201,A79,'Bookings'!$B$2:$B$201,B79,'Bookings'!$J$2:$J$201,("&lt;"&amp;K79),'Bookings'!$K$2:$K$201,("&gt;"&amp;J79),'Bookings'!$H$2:$H$201,"Booked")&gt;1),"Aircraft double-booked",IF(AND((C79&lt;&gt;"Solo / no CFI"),(COUNTIFS('Bookings'!$A$2:$A$201,A79,'Bookings'!$C$2:$C$201,C79,'Bookings'!$J$2:$J$201,("&lt;"&amp;K79),'Bookings'!$K$2:$K$201,("&gt;"&amp;J79),'Bookings'!$H$2:$H$201,"Booked")&gt;1)),"Instructor double-booked",""))))</f>
        <v/>
      </c>
    </row>
    <row r="80" spans="1:12" x14ac:dyDescent="0.25">
      <c r="A80" s="11"/>
      <c r="E80" s="12"/>
      <c r="F80" s="12"/>
      <c r="I80" s="13" t="str">
        <f>IF($A80="","",ROUND(((F80-E80)*24),1))</f>
        <v/>
      </c>
      <c r="J80" s="13" t="str">
        <f>IF($A80="","",ROUND((E80*1440),0))</f>
        <v/>
      </c>
      <c r="K80" s="13" t="str">
        <f>IF($A80="","",ROUND((F80*1440),0))</f>
        <v/>
      </c>
      <c r="L80" s="14" t="str">
        <f>IF($A80="","",IF(OR((H80="Weather cancel"),(H80="No-show")),"",IF((COUNTIFS('Bookings'!$A$2:$A$201,A80,'Bookings'!$B$2:$B$201,B80,'Bookings'!$J$2:$J$201,("&lt;"&amp;K80),'Bookings'!$K$2:$K$201,("&gt;"&amp;J80),'Bookings'!$H$2:$H$201,"Booked")&gt;1),"Aircraft double-booked",IF(AND((C80&lt;&gt;"Solo / no CFI"),(COUNTIFS('Bookings'!$A$2:$A$201,A80,'Bookings'!$C$2:$C$201,C80,'Bookings'!$J$2:$J$201,("&lt;"&amp;K80),'Bookings'!$K$2:$K$201,("&gt;"&amp;J80),'Bookings'!$H$2:$H$201,"Booked")&gt;1)),"Instructor double-booked",""))))</f>
        <v/>
      </c>
    </row>
    <row r="81" spans="1:12" x14ac:dyDescent="0.25">
      <c r="A81" s="11"/>
      <c r="E81" s="12"/>
      <c r="F81" s="12"/>
      <c r="I81" s="13" t="str">
        <f>IF($A81="","",ROUND(((F81-E81)*24),1))</f>
        <v/>
      </c>
      <c r="J81" s="13" t="str">
        <f>IF($A81="","",ROUND((E81*1440),0))</f>
        <v/>
      </c>
      <c r="K81" s="13" t="str">
        <f>IF($A81="","",ROUND((F81*1440),0))</f>
        <v/>
      </c>
      <c r="L81" s="14" t="str">
        <f>IF($A81="","",IF(OR((H81="Weather cancel"),(H81="No-show")),"",IF((COUNTIFS('Bookings'!$A$2:$A$201,A81,'Bookings'!$B$2:$B$201,B81,'Bookings'!$J$2:$J$201,("&lt;"&amp;K81),'Bookings'!$K$2:$K$201,("&gt;"&amp;J81),'Bookings'!$H$2:$H$201,"Booked")&gt;1),"Aircraft double-booked",IF(AND((C81&lt;&gt;"Solo / no CFI"),(COUNTIFS('Bookings'!$A$2:$A$201,A81,'Bookings'!$C$2:$C$201,C81,'Bookings'!$J$2:$J$201,("&lt;"&amp;K81),'Bookings'!$K$2:$K$201,("&gt;"&amp;J81),'Bookings'!$H$2:$H$201,"Booked")&gt;1)),"Instructor double-booked",""))))</f>
        <v/>
      </c>
    </row>
    <row r="82" spans="1:12" x14ac:dyDescent="0.25">
      <c r="A82" s="11"/>
      <c r="E82" s="12"/>
      <c r="F82" s="12"/>
      <c r="I82" s="13" t="str">
        <f>IF($A82="","",ROUND(((F82-E82)*24),1))</f>
        <v/>
      </c>
      <c r="J82" s="13" t="str">
        <f>IF($A82="","",ROUND((E82*1440),0))</f>
        <v/>
      </c>
      <c r="K82" s="13" t="str">
        <f>IF($A82="","",ROUND((F82*1440),0))</f>
        <v/>
      </c>
      <c r="L82" s="14" t="str">
        <f>IF($A82="","",IF(OR((H82="Weather cancel"),(H82="No-show")),"",IF((COUNTIFS('Bookings'!$A$2:$A$201,A82,'Bookings'!$B$2:$B$201,B82,'Bookings'!$J$2:$J$201,("&lt;"&amp;K82),'Bookings'!$K$2:$K$201,("&gt;"&amp;J82),'Bookings'!$H$2:$H$201,"Booked")&gt;1),"Aircraft double-booked",IF(AND((C82&lt;&gt;"Solo / no CFI"),(COUNTIFS('Bookings'!$A$2:$A$201,A82,'Bookings'!$C$2:$C$201,C82,'Bookings'!$J$2:$J$201,("&lt;"&amp;K82),'Bookings'!$K$2:$K$201,("&gt;"&amp;J82),'Bookings'!$H$2:$H$201,"Booked")&gt;1)),"Instructor double-booked",""))))</f>
        <v/>
      </c>
    </row>
    <row r="83" spans="1:12" x14ac:dyDescent="0.25">
      <c r="A83" s="11"/>
      <c r="E83" s="12"/>
      <c r="F83" s="12"/>
      <c r="I83" s="13" t="str">
        <f>IF($A83="","",ROUND(((F83-E83)*24),1))</f>
        <v/>
      </c>
      <c r="J83" s="13" t="str">
        <f>IF($A83="","",ROUND((E83*1440),0))</f>
        <v/>
      </c>
      <c r="K83" s="13" t="str">
        <f>IF($A83="","",ROUND((F83*1440),0))</f>
        <v/>
      </c>
      <c r="L83" s="14" t="str">
        <f>IF($A83="","",IF(OR((H83="Weather cancel"),(H83="No-show")),"",IF((COUNTIFS('Bookings'!$A$2:$A$201,A83,'Bookings'!$B$2:$B$201,B83,'Bookings'!$J$2:$J$201,("&lt;"&amp;K83),'Bookings'!$K$2:$K$201,("&gt;"&amp;J83),'Bookings'!$H$2:$H$201,"Booked")&gt;1),"Aircraft double-booked",IF(AND((C83&lt;&gt;"Solo / no CFI"),(COUNTIFS('Bookings'!$A$2:$A$201,A83,'Bookings'!$C$2:$C$201,C83,'Bookings'!$J$2:$J$201,("&lt;"&amp;K83),'Bookings'!$K$2:$K$201,("&gt;"&amp;J83),'Bookings'!$H$2:$H$201,"Booked")&gt;1)),"Instructor double-booked",""))))</f>
        <v/>
      </c>
    </row>
    <row r="84" spans="1:12" x14ac:dyDescent="0.25">
      <c r="A84" s="11"/>
      <c r="E84" s="12"/>
      <c r="F84" s="12"/>
      <c r="I84" s="13" t="str">
        <f>IF($A84="","",ROUND(((F84-E84)*24),1))</f>
        <v/>
      </c>
      <c r="J84" s="13" t="str">
        <f>IF($A84="","",ROUND((E84*1440),0))</f>
        <v/>
      </c>
      <c r="K84" s="13" t="str">
        <f>IF($A84="","",ROUND((F84*1440),0))</f>
        <v/>
      </c>
      <c r="L84" s="14" t="str">
        <f>IF($A84="","",IF(OR((H84="Weather cancel"),(H84="No-show")),"",IF((COUNTIFS('Bookings'!$A$2:$A$201,A84,'Bookings'!$B$2:$B$201,B84,'Bookings'!$J$2:$J$201,("&lt;"&amp;K84),'Bookings'!$K$2:$K$201,("&gt;"&amp;J84),'Bookings'!$H$2:$H$201,"Booked")&gt;1),"Aircraft double-booked",IF(AND((C84&lt;&gt;"Solo / no CFI"),(COUNTIFS('Bookings'!$A$2:$A$201,A84,'Bookings'!$C$2:$C$201,C84,'Bookings'!$J$2:$J$201,("&lt;"&amp;K84),'Bookings'!$K$2:$K$201,("&gt;"&amp;J84),'Bookings'!$H$2:$H$201,"Booked")&gt;1)),"Instructor double-booked",""))))</f>
        <v/>
      </c>
    </row>
    <row r="85" spans="1:12" x14ac:dyDescent="0.25">
      <c r="A85" s="11"/>
      <c r="E85" s="12"/>
      <c r="F85" s="12"/>
      <c r="I85" s="13" t="str">
        <f>IF($A85="","",ROUND(((F85-E85)*24),1))</f>
        <v/>
      </c>
      <c r="J85" s="13" t="str">
        <f>IF($A85="","",ROUND((E85*1440),0))</f>
        <v/>
      </c>
      <c r="K85" s="13" t="str">
        <f>IF($A85="","",ROUND((F85*1440),0))</f>
        <v/>
      </c>
      <c r="L85" s="14" t="str">
        <f>IF($A85="","",IF(OR((H85="Weather cancel"),(H85="No-show")),"",IF((COUNTIFS('Bookings'!$A$2:$A$201,A85,'Bookings'!$B$2:$B$201,B85,'Bookings'!$J$2:$J$201,("&lt;"&amp;K85),'Bookings'!$K$2:$K$201,("&gt;"&amp;J85),'Bookings'!$H$2:$H$201,"Booked")&gt;1),"Aircraft double-booked",IF(AND((C85&lt;&gt;"Solo / no CFI"),(COUNTIFS('Bookings'!$A$2:$A$201,A85,'Bookings'!$C$2:$C$201,C85,'Bookings'!$J$2:$J$201,("&lt;"&amp;K85),'Bookings'!$K$2:$K$201,("&gt;"&amp;J85),'Bookings'!$H$2:$H$201,"Booked")&gt;1)),"Instructor double-booked",""))))</f>
        <v/>
      </c>
    </row>
    <row r="86" spans="1:12" x14ac:dyDescent="0.25">
      <c r="A86" s="11"/>
      <c r="E86" s="12"/>
      <c r="F86" s="12"/>
      <c r="I86" s="13" t="str">
        <f>IF($A86="","",ROUND(((F86-E86)*24),1))</f>
        <v/>
      </c>
      <c r="J86" s="13" t="str">
        <f>IF($A86="","",ROUND((E86*1440),0))</f>
        <v/>
      </c>
      <c r="K86" s="13" t="str">
        <f>IF($A86="","",ROUND((F86*1440),0))</f>
        <v/>
      </c>
      <c r="L86" s="14" t="str">
        <f>IF($A86="","",IF(OR((H86="Weather cancel"),(H86="No-show")),"",IF((COUNTIFS('Bookings'!$A$2:$A$201,A86,'Bookings'!$B$2:$B$201,B86,'Bookings'!$J$2:$J$201,("&lt;"&amp;K86),'Bookings'!$K$2:$K$201,("&gt;"&amp;J86),'Bookings'!$H$2:$H$201,"Booked")&gt;1),"Aircraft double-booked",IF(AND((C86&lt;&gt;"Solo / no CFI"),(COUNTIFS('Bookings'!$A$2:$A$201,A86,'Bookings'!$C$2:$C$201,C86,'Bookings'!$J$2:$J$201,("&lt;"&amp;K86),'Bookings'!$K$2:$K$201,("&gt;"&amp;J86),'Bookings'!$H$2:$H$201,"Booked")&gt;1)),"Instructor double-booked",""))))</f>
        <v/>
      </c>
    </row>
    <row r="87" spans="1:12" x14ac:dyDescent="0.25">
      <c r="A87" s="11"/>
      <c r="E87" s="12"/>
      <c r="F87" s="12"/>
      <c r="I87" s="13" t="str">
        <f>IF($A87="","",ROUND(((F87-E87)*24),1))</f>
        <v/>
      </c>
      <c r="J87" s="13" t="str">
        <f>IF($A87="","",ROUND((E87*1440),0))</f>
        <v/>
      </c>
      <c r="K87" s="13" t="str">
        <f>IF($A87="","",ROUND((F87*1440),0))</f>
        <v/>
      </c>
      <c r="L87" s="14" t="str">
        <f>IF($A87="","",IF(OR((H87="Weather cancel"),(H87="No-show")),"",IF((COUNTIFS('Bookings'!$A$2:$A$201,A87,'Bookings'!$B$2:$B$201,B87,'Bookings'!$J$2:$J$201,("&lt;"&amp;K87),'Bookings'!$K$2:$K$201,("&gt;"&amp;J87),'Bookings'!$H$2:$H$201,"Booked")&gt;1),"Aircraft double-booked",IF(AND((C87&lt;&gt;"Solo / no CFI"),(COUNTIFS('Bookings'!$A$2:$A$201,A87,'Bookings'!$C$2:$C$201,C87,'Bookings'!$J$2:$J$201,("&lt;"&amp;K87),'Bookings'!$K$2:$K$201,("&gt;"&amp;J87),'Bookings'!$H$2:$H$201,"Booked")&gt;1)),"Instructor double-booked",""))))</f>
        <v/>
      </c>
    </row>
    <row r="88" spans="1:12" x14ac:dyDescent="0.25">
      <c r="A88" s="11"/>
      <c r="E88" s="12"/>
      <c r="F88" s="12"/>
      <c r="I88" s="13" t="str">
        <f>IF($A88="","",ROUND(((F88-E88)*24),1))</f>
        <v/>
      </c>
      <c r="J88" s="13" t="str">
        <f>IF($A88="","",ROUND((E88*1440),0))</f>
        <v/>
      </c>
      <c r="K88" s="13" t="str">
        <f>IF($A88="","",ROUND((F88*1440),0))</f>
        <v/>
      </c>
      <c r="L88" s="14" t="str">
        <f>IF($A88="","",IF(OR((H88="Weather cancel"),(H88="No-show")),"",IF((COUNTIFS('Bookings'!$A$2:$A$201,A88,'Bookings'!$B$2:$B$201,B88,'Bookings'!$J$2:$J$201,("&lt;"&amp;K88),'Bookings'!$K$2:$K$201,("&gt;"&amp;J88),'Bookings'!$H$2:$H$201,"Booked")&gt;1),"Aircraft double-booked",IF(AND((C88&lt;&gt;"Solo / no CFI"),(COUNTIFS('Bookings'!$A$2:$A$201,A88,'Bookings'!$C$2:$C$201,C88,'Bookings'!$J$2:$J$201,("&lt;"&amp;K88),'Bookings'!$K$2:$K$201,("&gt;"&amp;J88),'Bookings'!$H$2:$H$201,"Booked")&gt;1)),"Instructor double-booked",""))))</f>
        <v/>
      </c>
    </row>
    <row r="89" spans="1:12" x14ac:dyDescent="0.25">
      <c r="A89" s="11"/>
      <c r="E89" s="12"/>
      <c r="F89" s="12"/>
      <c r="I89" s="13" t="str">
        <f>IF($A89="","",ROUND(((F89-E89)*24),1))</f>
        <v/>
      </c>
      <c r="J89" s="13" t="str">
        <f>IF($A89="","",ROUND((E89*1440),0))</f>
        <v/>
      </c>
      <c r="K89" s="13" t="str">
        <f>IF($A89="","",ROUND((F89*1440),0))</f>
        <v/>
      </c>
      <c r="L89" s="14" t="str">
        <f>IF($A89="","",IF(OR((H89="Weather cancel"),(H89="No-show")),"",IF((COUNTIFS('Bookings'!$A$2:$A$201,A89,'Bookings'!$B$2:$B$201,B89,'Bookings'!$J$2:$J$201,("&lt;"&amp;K89),'Bookings'!$K$2:$K$201,("&gt;"&amp;J89),'Bookings'!$H$2:$H$201,"Booked")&gt;1),"Aircraft double-booked",IF(AND((C89&lt;&gt;"Solo / no CFI"),(COUNTIFS('Bookings'!$A$2:$A$201,A89,'Bookings'!$C$2:$C$201,C89,'Bookings'!$J$2:$J$201,("&lt;"&amp;K89),'Bookings'!$K$2:$K$201,("&gt;"&amp;J89),'Bookings'!$H$2:$H$201,"Booked")&gt;1)),"Instructor double-booked",""))))</f>
        <v/>
      </c>
    </row>
    <row r="90" spans="1:12" x14ac:dyDescent="0.25">
      <c r="A90" s="11"/>
      <c r="E90" s="12"/>
      <c r="F90" s="12"/>
      <c r="I90" s="13" t="str">
        <f>IF($A90="","",ROUND(((F90-E90)*24),1))</f>
        <v/>
      </c>
      <c r="J90" s="13" t="str">
        <f>IF($A90="","",ROUND((E90*1440),0))</f>
        <v/>
      </c>
      <c r="K90" s="13" t="str">
        <f>IF($A90="","",ROUND((F90*1440),0))</f>
        <v/>
      </c>
      <c r="L90" s="14" t="str">
        <f>IF($A90="","",IF(OR((H90="Weather cancel"),(H90="No-show")),"",IF((COUNTIFS('Bookings'!$A$2:$A$201,A90,'Bookings'!$B$2:$B$201,B90,'Bookings'!$J$2:$J$201,("&lt;"&amp;K90),'Bookings'!$K$2:$K$201,("&gt;"&amp;J90),'Bookings'!$H$2:$H$201,"Booked")&gt;1),"Aircraft double-booked",IF(AND((C90&lt;&gt;"Solo / no CFI"),(COUNTIFS('Bookings'!$A$2:$A$201,A90,'Bookings'!$C$2:$C$201,C90,'Bookings'!$J$2:$J$201,("&lt;"&amp;K90),'Bookings'!$K$2:$K$201,("&gt;"&amp;J90),'Bookings'!$H$2:$H$201,"Booked")&gt;1)),"Instructor double-booked",""))))</f>
        <v/>
      </c>
    </row>
    <row r="91" spans="1:12" x14ac:dyDescent="0.25">
      <c r="A91" s="11"/>
      <c r="E91" s="12"/>
      <c r="F91" s="12"/>
      <c r="I91" s="13" t="str">
        <f>IF($A91="","",ROUND(((F91-E91)*24),1))</f>
        <v/>
      </c>
      <c r="J91" s="13" t="str">
        <f>IF($A91="","",ROUND((E91*1440),0))</f>
        <v/>
      </c>
      <c r="K91" s="13" t="str">
        <f>IF($A91="","",ROUND((F91*1440),0))</f>
        <v/>
      </c>
      <c r="L91" s="14" t="str">
        <f>IF($A91="","",IF(OR((H91="Weather cancel"),(H91="No-show")),"",IF((COUNTIFS('Bookings'!$A$2:$A$201,A91,'Bookings'!$B$2:$B$201,B91,'Bookings'!$J$2:$J$201,("&lt;"&amp;K91),'Bookings'!$K$2:$K$201,("&gt;"&amp;J91),'Bookings'!$H$2:$H$201,"Booked")&gt;1),"Aircraft double-booked",IF(AND((C91&lt;&gt;"Solo / no CFI"),(COUNTIFS('Bookings'!$A$2:$A$201,A91,'Bookings'!$C$2:$C$201,C91,'Bookings'!$J$2:$J$201,("&lt;"&amp;K91),'Bookings'!$K$2:$K$201,("&gt;"&amp;J91),'Bookings'!$H$2:$H$201,"Booked")&gt;1)),"Instructor double-booked",""))))</f>
        <v/>
      </c>
    </row>
    <row r="92" spans="1:12" x14ac:dyDescent="0.25">
      <c r="A92" s="11"/>
      <c r="E92" s="12"/>
      <c r="F92" s="12"/>
      <c r="I92" s="13" t="str">
        <f>IF($A92="","",ROUND(((F92-E92)*24),1))</f>
        <v/>
      </c>
      <c r="J92" s="13" t="str">
        <f>IF($A92="","",ROUND((E92*1440),0))</f>
        <v/>
      </c>
      <c r="K92" s="13" t="str">
        <f>IF($A92="","",ROUND((F92*1440),0))</f>
        <v/>
      </c>
      <c r="L92" s="14" t="str">
        <f>IF($A92="","",IF(OR((H92="Weather cancel"),(H92="No-show")),"",IF((COUNTIFS('Bookings'!$A$2:$A$201,A92,'Bookings'!$B$2:$B$201,B92,'Bookings'!$J$2:$J$201,("&lt;"&amp;K92),'Bookings'!$K$2:$K$201,("&gt;"&amp;J92),'Bookings'!$H$2:$H$201,"Booked")&gt;1),"Aircraft double-booked",IF(AND((C92&lt;&gt;"Solo / no CFI"),(COUNTIFS('Bookings'!$A$2:$A$201,A92,'Bookings'!$C$2:$C$201,C92,'Bookings'!$J$2:$J$201,("&lt;"&amp;K92),'Bookings'!$K$2:$K$201,("&gt;"&amp;J92),'Bookings'!$H$2:$H$201,"Booked")&gt;1)),"Instructor double-booked",""))))</f>
        <v/>
      </c>
    </row>
    <row r="93" spans="1:12" x14ac:dyDescent="0.25">
      <c r="A93" s="11"/>
      <c r="E93" s="12"/>
      <c r="F93" s="12"/>
      <c r="I93" s="13" t="str">
        <f>IF($A93="","",ROUND(((F93-E93)*24),1))</f>
        <v/>
      </c>
      <c r="J93" s="13" t="str">
        <f>IF($A93="","",ROUND((E93*1440),0))</f>
        <v/>
      </c>
      <c r="K93" s="13" t="str">
        <f>IF($A93="","",ROUND((F93*1440),0))</f>
        <v/>
      </c>
      <c r="L93" s="14" t="str">
        <f>IF($A93="","",IF(OR((H93="Weather cancel"),(H93="No-show")),"",IF((COUNTIFS('Bookings'!$A$2:$A$201,A93,'Bookings'!$B$2:$B$201,B93,'Bookings'!$J$2:$J$201,("&lt;"&amp;K93),'Bookings'!$K$2:$K$201,("&gt;"&amp;J93),'Bookings'!$H$2:$H$201,"Booked")&gt;1),"Aircraft double-booked",IF(AND((C93&lt;&gt;"Solo / no CFI"),(COUNTIFS('Bookings'!$A$2:$A$201,A93,'Bookings'!$C$2:$C$201,C93,'Bookings'!$J$2:$J$201,("&lt;"&amp;K93),'Bookings'!$K$2:$K$201,("&gt;"&amp;J93),'Bookings'!$H$2:$H$201,"Booked")&gt;1)),"Instructor double-booked",""))))</f>
        <v/>
      </c>
    </row>
    <row r="94" spans="1:12" x14ac:dyDescent="0.25">
      <c r="A94" s="11"/>
      <c r="E94" s="12"/>
      <c r="F94" s="12"/>
      <c r="I94" s="13" t="str">
        <f>IF($A94="","",ROUND(((F94-E94)*24),1))</f>
        <v/>
      </c>
      <c r="J94" s="13" t="str">
        <f>IF($A94="","",ROUND((E94*1440),0))</f>
        <v/>
      </c>
      <c r="K94" s="13" t="str">
        <f>IF($A94="","",ROUND((F94*1440),0))</f>
        <v/>
      </c>
      <c r="L94" s="14" t="str">
        <f>IF($A94="","",IF(OR((H94="Weather cancel"),(H94="No-show")),"",IF((COUNTIFS('Bookings'!$A$2:$A$201,A94,'Bookings'!$B$2:$B$201,B94,'Bookings'!$J$2:$J$201,("&lt;"&amp;K94),'Bookings'!$K$2:$K$201,("&gt;"&amp;J94),'Bookings'!$H$2:$H$201,"Booked")&gt;1),"Aircraft double-booked",IF(AND((C94&lt;&gt;"Solo / no CFI"),(COUNTIFS('Bookings'!$A$2:$A$201,A94,'Bookings'!$C$2:$C$201,C94,'Bookings'!$J$2:$J$201,("&lt;"&amp;K94),'Bookings'!$K$2:$K$201,("&gt;"&amp;J94),'Bookings'!$H$2:$H$201,"Booked")&gt;1)),"Instructor double-booked",""))))</f>
        <v/>
      </c>
    </row>
    <row r="95" spans="1:12" x14ac:dyDescent="0.25">
      <c r="A95" s="11"/>
      <c r="E95" s="12"/>
      <c r="F95" s="12"/>
      <c r="I95" s="13" t="str">
        <f>IF($A95="","",ROUND(((F95-E95)*24),1))</f>
        <v/>
      </c>
      <c r="J95" s="13" t="str">
        <f>IF($A95="","",ROUND((E95*1440),0))</f>
        <v/>
      </c>
      <c r="K95" s="13" t="str">
        <f>IF($A95="","",ROUND((F95*1440),0))</f>
        <v/>
      </c>
      <c r="L95" s="14" t="str">
        <f>IF($A95="","",IF(OR((H95="Weather cancel"),(H95="No-show")),"",IF((COUNTIFS('Bookings'!$A$2:$A$201,A95,'Bookings'!$B$2:$B$201,B95,'Bookings'!$J$2:$J$201,("&lt;"&amp;K95),'Bookings'!$K$2:$K$201,("&gt;"&amp;J95),'Bookings'!$H$2:$H$201,"Booked")&gt;1),"Aircraft double-booked",IF(AND((C95&lt;&gt;"Solo / no CFI"),(COUNTIFS('Bookings'!$A$2:$A$201,A95,'Bookings'!$C$2:$C$201,C95,'Bookings'!$J$2:$J$201,("&lt;"&amp;K95),'Bookings'!$K$2:$K$201,("&gt;"&amp;J95),'Bookings'!$H$2:$H$201,"Booked")&gt;1)),"Instructor double-booked",""))))</f>
        <v/>
      </c>
    </row>
    <row r="96" spans="1:12" x14ac:dyDescent="0.25">
      <c r="A96" s="11"/>
      <c r="E96" s="12"/>
      <c r="F96" s="12"/>
      <c r="I96" s="13" t="str">
        <f>IF($A96="","",ROUND(((F96-E96)*24),1))</f>
        <v/>
      </c>
      <c r="J96" s="13" t="str">
        <f>IF($A96="","",ROUND((E96*1440),0))</f>
        <v/>
      </c>
      <c r="K96" s="13" t="str">
        <f>IF($A96="","",ROUND((F96*1440),0))</f>
        <v/>
      </c>
      <c r="L96" s="14" t="str">
        <f>IF($A96="","",IF(OR((H96="Weather cancel"),(H96="No-show")),"",IF((COUNTIFS('Bookings'!$A$2:$A$201,A96,'Bookings'!$B$2:$B$201,B96,'Bookings'!$J$2:$J$201,("&lt;"&amp;K96),'Bookings'!$K$2:$K$201,("&gt;"&amp;J96),'Bookings'!$H$2:$H$201,"Booked")&gt;1),"Aircraft double-booked",IF(AND((C96&lt;&gt;"Solo / no CFI"),(COUNTIFS('Bookings'!$A$2:$A$201,A96,'Bookings'!$C$2:$C$201,C96,'Bookings'!$J$2:$J$201,("&lt;"&amp;K96),'Bookings'!$K$2:$K$201,("&gt;"&amp;J96),'Bookings'!$H$2:$H$201,"Booked")&gt;1)),"Instructor double-booked",""))))</f>
        <v/>
      </c>
    </row>
    <row r="97" spans="1:12" x14ac:dyDescent="0.25">
      <c r="A97" s="11"/>
      <c r="E97" s="12"/>
      <c r="F97" s="12"/>
      <c r="I97" s="13" t="str">
        <f>IF($A97="","",ROUND(((F97-E97)*24),1))</f>
        <v/>
      </c>
      <c r="J97" s="13" t="str">
        <f>IF($A97="","",ROUND((E97*1440),0))</f>
        <v/>
      </c>
      <c r="K97" s="13" t="str">
        <f>IF($A97="","",ROUND((F97*1440),0))</f>
        <v/>
      </c>
      <c r="L97" s="14" t="str">
        <f>IF($A97="","",IF(OR((H97="Weather cancel"),(H97="No-show")),"",IF((COUNTIFS('Bookings'!$A$2:$A$201,A97,'Bookings'!$B$2:$B$201,B97,'Bookings'!$J$2:$J$201,("&lt;"&amp;K97),'Bookings'!$K$2:$K$201,("&gt;"&amp;J97),'Bookings'!$H$2:$H$201,"Booked")&gt;1),"Aircraft double-booked",IF(AND((C97&lt;&gt;"Solo / no CFI"),(COUNTIFS('Bookings'!$A$2:$A$201,A97,'Bookings'!$C$2:$C$201,C97,'Bookings'!$J$2:$J$201,("&lt;"&amp;K97),'Bookings'!$K$2:$K$201,("&gt;"&amp;J97),'Bookings'!$H$2:$H$201,"Booked")&gt;1)),"Instructor double-booked",""))))</f>
        <v/>
      </c>
    </row>
    <row r="98" spans="1:12" x14ac:dyDescent="0.25">
      <c r="A98" s="11"/>
      <c r="E98" s="12"/>
      <c r="F98" s="12"/>
      <c r="I98" s="13" t="str">
        <f>IF($A98="","",ROUND(((F98-E98)*24),1))</f>
        <v/>
      </c>
      <c r="J98" s="13" t="str">
        <f>IF($A98="","",ROUND((E98*1440),0))</f>
        <v/>
      </c>
      <c r="K98" s="13" t="str">
        <f>IF($A98="","",ROUND((F98*1440),0))</f>
        <v/>
      </c>
      <c r="L98" s="14" t="str">
        <f>IF($A98="","",IF(OR((H98="Weather cancel"),(H98="No-show")),"",IF((COUNTIFS('Bookings'!$A$2:$A$201,A98,'Bookings'!$B$2:$B$201,B98,'Bookings'!$J$2:$J$201,("&lt;"&amp;K98),'Bookings'!$K$2:$K$201,("&gt;"&amp;J98),'Bookings'!$H$2:$H$201,"Booked")&gt;1),"Aircraft double-booked",IF(AND((C98&lt;&gt;"Solo / no CFI"),(COUNTIFS('Bookings'!$A$2:$A$201,A98,'Bookings'!$C$2:$C$201,C98,'Bookings'!$J$2:$J$201,("&lt;"&amp;K98),'Bookings'!$K$2:$K$201,("&gt;"&amp;J98),'Bookings'!$H$2:$H$201,"Booked")&gt;1)),"Instructor double-booked",""))))</f>
        <v/>
      </c>
    </row>
    <row r="99" spans="1:12" x14ac:dyDescent="0.25">
      <c r="A99" s="11"/>
      <c r="E99" s="12"/>
      <c r="F99" s="12"/>
      <c r="I99" s="13" t="str">
        <f>IF($A99="","",ROUND(((F99-E99)*24),1))</f>
        <v/>
      </c>
      <c r="J99" s="13" t="str">
        <f>IF($A99="","",ROUND((E99*1440),0))</f>
        <v/>
      </c>
      <c r="K99" s="13" t="str">
        <f>IF($A99="","",ROUND((F99*1440),0))</f>
        <v/>
      </c>
      <c r="L99" s="14" t="str">
        <f>IF($A99="","",IF(OR((H99="Weather cancel"),(H99="No-show")),"",IF((COUNTIFS('Bookings'!$A$2:$A$201,A99,'Bookings'!$B$2:$B$201,B99,'Bookings'!$J$2:$J$201,("&lt;"&amp;K99),'Bookings'!$K$2:$K$201,("&gt;"&amp;J99),'Bookings'!$H$2:$H$201,"Booked")&gt;1),"Aircraft double-booked",IF(AND((C99&lt;&gt;"Solo / no CFI"),(COUNTIFS('Bookings'!$A$2:$A$201,A99,'Bookings'!$C$2:$C$201,C99,'Bookings'!$J$2:$J$201,("&lt;"&amp;K99),'Bookings'!$K$2:$K$201,("&gt;"&amp;J99),'Bookings'!$H$2:$H$201,"Booked")&gt;1)),"Instructor double-booked",""))))</f>
        <v/>
      </c>
    </row>
    <row r="100" spans="1:12" x14ac:dyDescent="0.25">
      <c r="A100" s="11"/>
      <c r="E100" s="12"/>
      <c r="F100" s="12"/>
      <c r="I100" s="13" t="str">
        <f>IF($A100="","",ROUND(((F100-E100)*24),1))</f>
        <v/>
      </c>
      <c r="J100" s="13" t="str">
        <f>IF($A100="","",ROUND((E100*1440),0))</f>
        <v/>
      </c>
      <c r="K100" s="13" t="str">
        <f>IF($A100="","",ROUND((F100*1440),0))</f>
        <v/>
      </c>
      <c r="L100" s="14" t="str">
        <f>IF($A100="","",IF(OR((H100="Weather cancel"),(H100="No-show")),"",IF((COUNTIFS('Bookings'!$A$2:$A$201,A100,'Bookings'!$B$2:$B$201,B100,'Bookings'!$J$2:$J$201,("&lt;"&amp;K100),'Bookings'!$K$2:$K$201,("&gt;"&amp;J100),'Bookings'!$H$2:$H$201,"Booked")&gt;1),"Aircraft double-booked",IF(AND((C100&lt;&gt;"Solo / no CFI"),(COUNTIFS('Bookings'!$A$2:$A$201,A100,'Bookings'!$C$2:$C$201,C100,'Bookings'!$J$2:$J$201,("&lt;"&amp;K100),'Bookings'!$K$2:$K$201,("&gt;"&amp;J100),'Bookings'!$H$2:$H$201,"Booked")&gt;1)),"Instructor double-booked",""))))</f>
        <v/>
      </c>
    </row>
    <row r="101" spans="1:12" x14ac:dyDescent="0.25">
      <c r="A101" s="11"/>
      <c r="E101" s="12"/>
      <c r="F101" s="12"/>
      <c r="I101" s="13" t="str">
        <f>IF($A101="","",ROUND(((F101-E101)*24),1))</f>
        <v/>
      </c>
      <c r="J101" s="13" t="str">
        <f>IF($A101="","",ROUND((E101*1440),0))</f>
        <v/>
      </c>
      <c r="K101" s="13" t="str">
        <f>IF($A101="","",ROUND((F101*1440),0))</f>
        <v/>
      </c>
      <c r="L101" s="14" t="str">
        <f>IF($A101="","",IF(OR((H101="Weather cancel"),(H101="No-show")),"",IF((COUNTIFS('Bookings'!$A$2:$A$201,A101,'Bookings'!$B$2:$B$201,B101,'Bookings'!$J$2:$J$201,("&lt;"&amp;K101),'Bookings'!$K$2:$K$201,("&gt;"&amp;J101),'Bookings'!$H$2:$H$201,"Booked")&gt;1),"Aircraft double-booked",IF(AND((C101&lt;&gt;"Solo / no CFI"),(COUNTIFS('Bookings'!$A$2:$A$201,A101,'Bookings'!$C$2:$C$201,C101,'Bookings'!$J$2:$J$201,("&lt;"&amp;K101),'Bookings'!$K$2:$K$201,("&gt;"&amp;J101),'Bookings'!$H$2:$H$201,"Booked")&gt;1)),"Instructor double-booked",""))))</f>
        <v/>
      </c>
    </row>
    <row r="102" spans="1:12" x14ac:dyDescent="0.25">
      <c r="A102" s="11"/>
      <c r="E102" s="12"/>
      <c r="F102" s="12"/>
      <c r="I102" s="13" t="str">
        <f>IF($A102="","",ROUND(((F102-E102)*24),1))</f>
        <v/>
      </c>
      <c r="J102" s="13" t="str">
        <f>IF($A102="","",ROUND((E102*1440),0))</f>
        <v/>
      </c>
      <c r="K102" s="13" t="str">
        <f>IF($A102="","",ROUND((F102*1440),0))</f>
        <v/>
      </c>
      <c r="L102" s="14" t="str">
        <f>IF($A102="","",IF(OR((H102="Weather cancel"),(H102="No-show")),"",IF((COUNTIFS('Bookings'!$A$2:$A$201,A102,'Bookings'!$B$2:$B$201,B102,'Bookings'!$J$2:$J$201,("&lt;"&amp;K102),'Bookings'!$K$2:$K$201,("&gt;"&amp;J102),'Bookings'!$H$2:$H$201,"Booked")&gt;1),"Aircraft double-booked",IF(AND((C102&lt;&gt;"Solo / no CFI"),(COUNTIFS('Bookings'!$A$2:$A$201,A102,'Bookings'!$C$2:$C$201,C102,'Bookings'!$J$2:$J$201,("&lt;"&amp;K102),'Bookings'!$K$2:$K$201,("&gt;"&amp;J102),'Bookings'!$H$2:$H$201,"Booked")&gt;1)),"Instructor double-booked",""))))</f>
        <v/>
      </c>
    </row>
    <row r="103" spans="1:12" x14ac:dyDescent="0.25">
      <c r="A103" s="11"/>
      <c r="E103" s="12"/>
      <c r="F103" s="12"/>
      <c r="I103" s="13" t="str">
        <f>IF($A103="","",ROUND(((F103-E103)*24),1))</f>
        <v/>
      </c>
      <c r="J103" s="13" t="str">
        <f>IF($A103="","",ROUND((E103*1440),0))</f>
        <v/>
      </c>
      <c r="K103" s="13" t="str">
        <f>IF($A103="","",ROUND((F103*1440),0))</f>
        <v/>
      </c>
      <c r="L103" s="14" t="str">
        <f>IF($A103="","",IF(OR((H103="Weather cancel"),(H103="No-show")),"",IF((COUNTIFS('Bookings'!$A$2:$A$201,A103,'Bookings'!$B$2:$B$201,B103,'Bookings'!$J$2:$J$201,("&lt;"&amp;K103),'Bookings'!$K$2:$K$201,("&gt;"&amp;J103),'Bookings'!$H$2:$H$201,"Booked")&gt;1),"Aircraft double-booked",IF(AND((C103&lt;&gt;"Solo / no CFI"),(COUNTIFS('Bookings'!$A$2:$A$201,A103,'Bookings'!$C$2:$C$201,C103,'Bookings'!$J$2:$J$201,("&lt;"&amp;K103),'Bookings'!$K$2:$K$201,("&gt;"&amp;J103),'Bookings'!$H$2:$H$201,"Booked")&gt;1)),"Instructor double-booked",""))))</f>
        <v/>
      </c>
    </row>
    <row r="104" spans="1:12" x14ac:dyDescent="0.25">
      <c r="A104" s="11"/>
      <c r="E104" s="12"/>
      <c r="F104" s="12"/>
      <c r="I104" s="13" t="str">
        <f>IF($A104="","",ROUND(((F104-E104)*24),1))</f>
        <v/>
      </c>
      <c r="J104" s="13" t="str">
        <f>IF($A104="","",ROUND((E104*1440),0))</f>
        <v/>
      </c>
      <c r="K104" s="13" t="str">
        <f>IF($A104="","",ROUND((F104*1440),0))</f>
        <v/>
      </c>
      <c r="L104" s="14" t="str">
        <f>IF($A104="","",IF(OR((H104="Weather cancel"),(H104="No-show")),"",IF((COUNTIFS('Bookings'!$A$2:$A$201,A104,'Bookings'!$B$2:$B$201,B104,'Bookings'!$J$2:$J$201,("&lt;"&amp;K104),'Bookings'!$K$2:$K$201,("&gt;"&amp;J104),'Bookings'!$H$2:$H$201,"Booked")&gt;1),"Aircraft double-booked",IF(AND((C104&lt;&gt;"Solo / no CFI"),(COUNTIFS('Bookings'!$A$2:$A$201,A104,'Bookings'!$C$2:$C$201,C104,'Bookings'!$J$2:$J$201,("&lt;"&amp;K104),'Bookings'!$K$2:$K$201,("&gt;"&amp;J104),'Bookings'!$H$2:$H$201,"Booked")&gt;1)),"Instructor double-booked",""))))</f>
        <v/>
      </c>
    </row>
    <row r="105" spans="1:12" x14ac:dyDescent="0.25">
      <c r="A105" s="11"/>
      <c r="E105" s="12"/>
      <c r="F105" s="12"/>
      <c r="I105" s="13" t="str">
        <f>IF($A105="","",ROUND(((F105-E105)*24),1))</f>
        <v/>
      </c>
      <c r="J105" s="13" t="str">
        <f>IF($A105="","",ROUND((E105*1440),0))</f>
        <v/>
      </c>
      <c r="K105" s="13" t="str">
        <f>IF($A105="","",ROUND((F105*1440),0))</f>
        <v/>
      </c>
      <c r="L105" s="14" t="str">
        <f>IF($A105="","",IF(OR((H105="Weather cancel"),(H105="No-show")),"",IF((COUNTIFS('Bookings'!$A$2:$A$201,A105,'Bookings'!$B$2:$B$201,B105,'Bookings'!$J$2:$J$201,("&lt;"&amp;K105),'Bookings'!$K$2:$K$201,("&gt;"&amp;J105),'Bookings'!$H$2:$H$201,"Booked")&gt;1),"Aircraft double-booked",IF(AND((C105&lt;&gt;"Solo / no CFI"),(COUNTIFS('Bookings'!$A$2:$A$201,A105,'Bookings'!$C$2:$C$201,C105,'Bookings'!$J$2:$J$201,("&lt;"&amp;K105),'Bookings'!$K$2:$K$201,("&gt;"&amp;J105),'Bookings'!$H$2:$H$201,"Booked")&gt;1)),"Instructor double-booked",""))))</f>
        <v/>
      </c>
    </row>
    <row r="106" spans="1:12" x14ac:dyDescent="0.25">
      <c r="A106" s="11"/>
      <c r="E106" s="12"/>
      <c r="F106" s="12"/>
      <c r="I106" s="13" t="str">
        <f>IF($A106="","",ROUND(((F106-E106)*24),1))</f>
        <v/>
      </c>
      <c r="J106" s="13" t="str">
        <f>IF($A106="","",ROUND((E106*1440),0))</f>
        <v/>
      </c>
      <c r="K106" s="13" t="str">
        <f>IF($A106="","",ROUND((F106*1440),0))</f>
        <v/>
      </c>
      <c r="L106" s="14" t="str">
        <f>IF($A106="","",IF(OR((H106="Weather cancel"),(H106="No-show")),"",IF((COUNTIFS('Bookings'!$A$2:$A$201,A106,'Bookings'!$B$2:$B$201,B106,'Bookings'!$J$2:$J$201,("&lt;"&amp;K106),'Bookings'!$K$2:$K$201,("&gt;"&amp;J106),'Bookings'!$H$2:$H$201,"Booked")&gt;1),"Aircraft double-booked",IF(AND((C106&lt;&gt;"Solo / no CFI"),(COUNTIFS('Bookings'!$A$2:$A$201,A106,'Bookings'!$C$2:$C$201,C106,'Bookings'!$J$2:$J$201,("&lt;"&amp;K106),'Bookings'!$K$2:$K$201,("&gt;"&amp;J106),'Bookings'!$H$2:$H$201,"Booked")&gt;1)),"Instructor double-booked",""))))</f>
        <v/>
      </c>
    </row>
    <row r="107" spans="1:12" x14ac:dyDescent="0.25">
      <c r="A107" s="11"/>
      <c r="E107" s="12"/>
      <c r="F107" s="12"/>
      <c r="I107" s="13" t="str">
        <f>IF($A107="","",ROUND(((F107-E107)*24),1))</f>
        <v/>
      </c>
      <c r="J107" s="13" t="str">
        <f>IF($A107="","",ROUND((E107*1440),0))</f>
        <v/>
      </c>
      <c r="K107" s="13" t="str">
        <f>IF($A107="","",ROUND((F107*1440),0))</f>
        <v/>
      </c>
      <c r="L107" s="14" t="str">
        <f>IF($A107="","",IF(OR((H107="Weather cancel"),(H107="No-show")),"",IF((COUNTIFS('Bookings'!$A$2:$A$201,A107,'Bookings'!$B$2:$B$201,B107,'Bookings'!$J$2:$J$201,("&lt;"&amp;K107),'Bookings'!$K$2:$K$201,("&gt;"&amp;J107),'Bookings'!$H$2:$H$201,"Booked")&gt;1),"Aircraft double-booked",IF(AND((C107&lt;&gt;"Solo / no CFI"),(COUNTIFS('Bookings'!$A$2:$A$201,A107,'Bookings'!$C$2:$C$201,C107,'Bookings'!$J$2:$J$201,("&lt;"&amp;K107),'Bookings'!$K$2:$K$201,("&gt;"&amp;J107),'Bookings'!$H$2:$H$201,"Booked")&gt;1)),"Instructor double-booked",""))))</f>
        <v/>
      </c>
    </row>
    <row r="108" spans="1:12" x14ac:dyDescent="0.25">
      <c r="A108" s="11"/>
      <c r="E108" s="12"/>
      <c r="F108" s="12"/>
      <c r="I108" s="13" t="str">
        <f>IF($A108="","",ROUND(((F108-E108)*24),1))</f>
        <v/>
      </c>
      <c r="J108" s="13" t="str">
        <f>IF($A108="","",ROUND((E108*1440),0))</f>
        <v/>
      </c>
      <c r="K108" s="13" t="str">
        <f>IF($A108="","",ROUND((F108*1440),0))</f>
        <v/>
      </c>
      <c r="L108" s="14" t="str">
        <f>IF($A108="","",IF(OR((H108="Weather cancel"),(H108="No-show")),"",IF((COUNTIFS('Bookings'!$A$2:$A$201,A108,'Bookings'!$B$2:$B$201,B108,'Bookings'!$J$2:$J$201,("&lt;"&amp;K108),'Bookings'!$K$2:$K$201,("&gt;"&amp;J108),'Bookings'!$H$2:$H$201,"Booked")&gt;1),"Aircraft double-booked",IF(AND((C108&lt;&gt;"Solo / no CFI"),(COUNTIFS('Bookings'!$A$2:$A$201,A108,'Bookings'!$C$2:$C$201,C108,'Bookings'!$J$2:$J$201,("&lt;"&amp;K108),'Bookings'!$K$2:$K$201,("&gt;"&amp;J108),'Bookings'!$H$2:$H$201,"Booked")&gt;1)),"Instructor double-booked",""))))</f>
        <v/>
      </c>
    </row>
    <row r="109" spans="1:12" x14ac:dyDescent="0.25">
      <c r="A109" s="11"/>
      <c r="E109" s="12"/>
      <c r="F109" s="12"/>
      <c r="I109" s="13" t="str">
        <f>IF($A109="","",ROUND(((F109-E109)*24),1))</f>
        <v/>
      </c>
      <c r="J109" s="13" t="str">
        <f>IF($A109="","",ROUND((E109*1440),0))</f>
        <v/>
      </c>
      <c r="K109" s="13" t="str">
        <f>IF($A109="","",ROUND((F109*1440),0))</f>
        <v/>
      </c>
      <c r="L109" s="14" t="str">
        <f>IF($A109="","",IF(OR((H109="Weather cancel"),(H109="No-show")),"",IF((COUNTIFS('Bookings'!$A$2:$A$201,A109,'Bookings'!$B$2:$B$201,B109,'Bookings'!$J$2:$J$201,("&lt;"&amp;K109),'Bookings'!$K$2:$K$201,("&gt;"&amp;J109),'Bookings'!$H$2:$H$201,"Booked")&gt;1),"Aircraft double-booked",IF(AND((C109&lt;&gt;"Solo / no CFI"),(COUNTIFS('Bookings'!$A$2:$A$201,A109,'Bookings'!$C$2:$C$201,C109,'Bookings'!$J$2:$J$201,("&lt;"&amp;K109),'Bookings'!$K$2:$K$201,("&gt;"&amp;J109),'Bookings'!$H$2:$H$201,"Booked")&gt;1)),"Instructor double-booked",""))))</f>
        <v/>
      </c>
    </row>
    <row r="110" spans="1:12" x14ac:dyDescent="0.25">
      <c r="A110" s="11"/>
      <c r="E110" s="12"/>
      <c r="F110" s="12"/>
      <c r="I110" s="13" t="str">
        <f>IF($A110="","",ROUND(((F110-E110)*24),1))</f>
        <v/>
      </c>
      <c r="J110" s="13" t="str">
        <f>IF($A110="","",ROUND((E110*1440),0))</f>
        <v/>
      </c>
      <c r="K110" s="13" t="str">
        <f>IF($A110="","",ROUND((F110*1440),0))</f>
        <v/>
      </c>
      <c r="L110" s="14" t="str">
        <f>IF($A110="","",IF(OR((H110="Weather cancel"),(H110="No-show")),"",IF((COUNTIFS('Bookings'!$A$2:$A$201,A110,'Bookings'!$B$2:$B$201,B110,'Bookings'!$J$2:$J$201,("&lt;"&amp;K110),'Bookings'!$K$2:$K$201,("&gt;"&amp;J110),'Bookings'!$H$2:$H$201,"Booked")&gt;1),"Aircraft double-booked",IF(AND((C110&lt;&gt;"Solo / no CFI"),(COUNTIFS('Bookings'!$A$2:$A$201,A110,'Bookings'!$C$2:$C$201,C110,'Bookings'!$J$2:$J$201,("&lt;"&amp;K110),'Bookings'!$K$2:$K$201,("&gt;"&amp;J110),'Bookings'!$H$2:$H$201,"Booked")&gt;1)),"Instructor double-booked",""))))</f>
        <v/>
      </c>
    </row>
    <row r="111" spans="1:12" x14ac:dyDescent="0.25">
      <c r="A111" s="11"/>
      <c r="E111" s="12"/>
      <c r="F111" s="12"/>
      <c r="I111" s="13" t="str">
        <f>IF($A111="","",ROUND(((F111-E111)*24),1))</f>
        <v/>
      </c>
      <c r="J111" s="13" t="str">
        <f>IF($A111="","",ROUND((E111*1440),0))</f>
        <v/>
      </c>
      <c r="K111" s="13" t="str">
        <f>IF($A111="","",ROUND((F111*1440),0))</f>
        <v/>
      </c>
      <c r="L111" s="14" t="str">
        <f>IF($A111="","",IF(OR((H111="Weather cancel"),(H111="No-show")),"",IF((COUNTIFS('Bookings'!$A$2:$A$201,A111,'Bookings'!$B$2:$B$201,B111,'Bookings'!$J$2:$J$201,("&lt;"&amp;K111),'Bookings'!$K$2:$K$201,("&gt;"&amp;J111),'Bookings'!$H$2:$H$201,"Booked")&gt;1),"Aircraft double-booked",IF(AND((C111&lt;&gt;"Solo / no CFI"),(COUNTIFS('Bookings'!$A$2:$A$201,A111,'Bookings'!$C$2:$C$201,C111,'Bookings'!$J$2:$J$201,("&lt;"&amp;K111),'Bookings'!$K$2:$K$201,("&gt;"&amp;J111),'Bookings'!$H$2:$H$201,"Booked")&gt;1)),"Instructor double-booked",""))))</f>
        <v/>
      </c>
    </row>
    <row r="112" spans="1:12" x14ac:dyDescent="0.25">
      <c r="A112" s="11"/>
      <c r="E112" s="12"/>
      <c r="F112" s="12"/>
      <c r="I112" s="13" t="str">
        <f>IF($A112="","",ROUND(((F112-E112)*24),1))</f>
        <v/>
      </c>
      <c r="J112" s="13" t="str">
        <f>IF($A112="","",ROUND((E112*1440),0))</f>
        <v/>
      </c>
      <c r="K112" s="13" t="str">
        <f>IF($A112="","",ROUND((F112*1440),0))</f>
        <v/>
      </c>
      <c r="L112" s="14" t="str">
        <f>IF($A112="","",IF(OR((H112="Weather cancel"),(H112="No-show")),"",IF((COUNTIFS('Bookings'!$A$2:$A$201,A112,'Bookings'!$B$2:$B$201,B112,'Bookings'!$J$2:$J$201,("&lt;"&amp;K112),'Bookings'!$K$2:$K$201,("&gt;"&amp;J112),'Bookings'!$H$2:$H$201,"Booked")&gt;1),"Aircraft double-booked",IF(AND((C112&lt;&gt;"Solo / no CFI"),(COUNTIFS('Bookings'!$A$2:$A$201,A112,'Bookings'!$C$2:$C$201,C112,'Bookings'!$J$2:$J$201,("&lt;"&amp;K112),'Bookings'!$K$2:$K$201,("&gt;"&amp;J112),'Bookings'!$H$2:$H$201,"Booked")&gt;1)),"Instructor double-booked",""))))</f>
        <v/>
      </c>
    </row>
    <row r="113" spans="1:12" x14ac:dyDescent="0.25">
      <c r="A113" s="11"/>
      <c r="E113" s="12"/>
      <c r="F113" s="12"/>
      <c r="I113" s="13" t="str">
        <f>IF($A113="","",ROUND(((F113-E113)*24),1))</f>
        <v/>
      </c>
      <c r="J113" s="13" t="str">
        <f>IF($A113="","",ROUND((E113*1440),0))</f>
        <v/>
      </c>
      <c r="K113" s="13" t="str">
        <f>IF($A113="","",ROUND((F113*1440),0))</f>
        <v/>
      </c>
      <c r="L113" s="14" t="str">
        <f>IF($A113="","",IF(OR((H113="Weather cancel"),(H113="No-show")),"",IF((COUNTIFS('Bookings'!$A$2:$A$201,A113,'Bookings'!$B$2:$B$201,B113,'Bookings'!$J$2:$J$201,("&lt;"&amp;K113),'Bookings'!$K$2:$K$201,("&gt;"&amp;J113),'Bookings'!$H$2:$H$201,"Booked")&gt;1),"Aircraft double-booked",IF(AND((C113&lt;&gt;"Solo / no CFI"),(COUNTIFS('Bookings'!$A$2:$A$201,A113,'Bookings'!$C$2:$C$201,C113,'Bookings'!$J$2:$J$201,("&lt;"&amp;K113),'Bookings'!$K$2:$K$201,("&gt;"&amp;J113),'Bookings'!$H$2:$H$201,"Booked")&gt;1)),"Instructor double-booked",""))))</f>
        <v/>
      </c>
    </row>
    <row r="114" spans="1:12" x14ac:dyDescent="0.25">
      <c r="A114" s="11"/>
      <c r="E114" s="12"/>
      <c r="F114" s="12"/>
      <c r="I114" s="13" t="str">
        <f>IF($A114="","",ROUND(((F114-E114)*24),1))</f>
        <v/>
      </c>
      <c r="J114" s="13" t="str">
        <f>IF($A114="","",ROUND((E114*1440),0))</f>
        <v/>
      </c>
      <c r="K114" s="13" t="str">
        <f>IF($A114="","",ROUND((F114*1440),0))</f>
        <v/>
      </c>
      <c r="L114" s="14" t="str">
        <f>IF($A114="","",IF(OR((H114="Weather cancel"),(H114="No-show")),"",IF((COUNTIFS('Bookings'!$A$2:$A$201,A114,'Bookings'!$B$2:$B$201,B114,'Bookings'!$J$2:$J$201,("&lt;"&amp;K114),'Bookings'!$K$2:$K$201,("&gt;"&amp;J114),'Bookings'!$H$2:$H$201,"Booked")&gt;1),"Aircraft double-booked",IF(AND((C114&lt;&gt;"Solo / no CFI"),(COUNTIFS('Bookings'!$A$2:$A$201,A114,'Bookings'!$C$2:$C$201,C114,'Bookings'!$J$2:$J$201,("&lt;"&amp;K114),'Bookings'!$K$2:$K$201,("&gt;"&amp;J114),'Bookings'!$H$2:$H$201,"Booked")&gt;1)),"Instructor double-booked",""))))</f>
        <v/>
      </c>
    </row>
    <row r="115" spans="1:12" x14ac:dyDescent="0.25">
      <c r="A115" s="11"/>
      <c r="E115" s="12"/>
      <c r="F115" s="12"/>
      <c r="I115" s="13" t="str">
        <f>IF($A115="","",ROUND(((F115-E115)*24),1))</f>
        <v/>
      </c>
      <c r="J115" s="13" t="str">
        <f>IF($A115="","",ROUND((E115*1440),0))</f>
        <v/>
      </c>
      <c r="K115" s="13" t="str">
        <f>IF($A115="","",ROUND((F115*1440),0))</f>
        <v/>
      </c>
      <c r="L115" s="14" t="str">
        <f>IF($A115="","",IF(OR((H115="Weather cancel"),(H115="No-show")),"",IF((COUNTIFS('Bookings'!$A$2:$A$201,A115,'Bookings'!$B$2:$B$201,B115,'Bookings'!$J$2:$J$201,("&lt;"&amp;K115),'Bookings'!$K$2:$K$201,("&gt;"&amp;J115),'Bookings'!$H$2:$H$201,"Booked")&gt;1),"Aircraft double-booked",IF(AND((C115&lt;&gt;"Solo / no CFI"),(COUNTIFS('Bookings'!$A$2:$A$201,A115,'Bookings'!$C$2:$C$201,C115,'Bookings'!$J$2:$J$201,("&lt;"&amp;K115),'Bookings'!$K$2:$K$201,("&gt;"&amp;J115),'Bookings'!$H$2:$H$201,"Booked")&gt;1)),"Instructor double-booked",""))))</f>
        <v/>
      </c>
    </row>
    <row r="116" spans="1:12" x14ac:dyDescent="0.25">
      <c r="A116" s="11"/>
      <c r="E116" s="12"/>
      <c r="F116" s="12"/>
      <c r="I116" s="13" t="str">
        <f>IF($A116="","",ROUND(((F116-E116)*24),1))</f>
        <v/>
      </c>
      <c r="J116" s="13" t="str">
        <f>IF($A116="","",ROUND((E116*1440),0))</f>
        <v/>
      </c>
      <c r="K116" s="13" t="str">
        <f>IF($A116="","",ROUND((F116*1440),0))</f>
        <v/>
      </c>
      <c r="L116" s="14" t="str">
        <f>IF($A116="","",IF(OR((H116="Weather cancel"),(H116="No-show")),"",IF((COUNTIFS('Bookings'!$A$2:$A$201,A116,'Bookings'!$B$2:$B$201,B116,'Bookings'!$J$2:$J$201,("&lt;"&amp;K116),'Bookings'!$K$2:$K$201,("&gt;"&amp;J116),'Bookings'!$H$2:$H$201,"Booked")&gt;1),"Aircraft double-booked",IF(AND((C116&lt;&gt;"Solo / no CFI"),(COUNTIFS('Bookings'!$A$2:$A$201,A116,'Bookings'!$C$2:$C$201,C116,'Bookings'!$J$2:$J$201,("&lt;"&amp;K116),'Bookings'!$K$2:$K$201,("&gt;"&amp;J116),'Bookings'!$H$2:$H$201,"Booked")&gt;1)),"Instructor double-booked",""))))</f>
        <v/>
      </c>
    </row>
    <row r="117" spans="1:12" x14ac:dyDescent="0.25">
      <c r="A117" s="11"/>
      <c r="E117" s="12"/>
      <c r="F117" s="12"/>
      <c r="I117" s="13" t="str">
        <f>IF($A117="","",ROUND(((F117-E117)*24),1))</f>
        <v/>
      </c>
      <c r="J117" s="13" t="str">
        <f>IF($A117="","",ROUND((E117*1440),0))</f>
        <v/>
      </c>
      <c r="K117" s="13" t="str">
        <f>IF($A117="","",ROUND((F117*1440),0))</f>
        <v/>
      </c>
      <c r="L117" s="14" t="str">
        <f>IF($A117="","",IF(OR((H117="Weather cancel"),(H117="No-show")),"",IF((COUNTIFS('Bookings'!$A$2:$A$201,A117,'Bookings'!$B$2:$B$201,B117,'Bookings'!$J$2:$J$201,("&lt;"&amp;K117),'Bookings'!$K$2:$K$201,("&gt;"&amp;J117),'Bookings'!$H$2:$H$201,"Booked")&gt;1),"Aircraft double-booked",IF(AND((C117&lt;&gt;"Solo / no CFI"),(COUNTIFS('Bookings'!$A$2:$A$201,A117,'Bookings'!$C$2:$C$201,C117,'Bookings'!$J$2:$J$201,("&lt;"&amp;K117),'Bookings'!$K$2:$K$201,("&gt;"&amp;J117),'Bookings'!$H$2:$H$201,"Booked")&gt;1)),"Instructor double-booked",""))))</f>
        <v/>
      </c>
    </row>
    <row r="118" spans="1:12" x14ac:dyDescent="0.25">
      <c r="A118" s="11"/>
      <c r="E118" s="12"/>
      <c r="F118" s="12"/>
      <c r="I118" s="13" t="str">
        <f>IF($A118="","",ROUND(((F118-E118)*24),1))</f>
        <v/>
      </c>
      <c r="J118" s="13" t="str">
        <f>IF($A118="","",ROUND((E118*1440),0))</f>
        <v/>
      </c>
      <c r="K118" s="13" t="str">
        <f>IF($A118="","",ROUND((F118*1440),0))</f>
        <v/>
      </c>
      <c r="L118" s="14" t="str">
        <f>IF($A118="","",IF(OR((H118="Weather cancel"),(H118="No-show")),"",IF((COUNTIFS('Bookings'!$A$2:$A$201,A118,'Bookings'!$B$2:$B$201,B118,'Bookings'!$J$2:$J$201,("&lt;"&amp;K118),'Bookings'!$K$2:$K$201,("&gt;"&amp;J118),'Bookings'!$H$2:$H$201,"Booked")&gt;1),"Aircraft double-booked",IF(AND((C118&lt;&gt;"Solo / no CFI"),(COUNTIFS('Bookings'!$A$2:$A$201,A118,'Bookings'!$C$2:$C$201,C118,'Bookings'!$J$2:$J$201,("&lt;"&amp;K118),'Bookings'!$K$2:$K$201,("&gt;"&amp;J118),'Bookings'!$H$2:$H$201,"Booked")&gt;1)),"Instructor double-booked",""))))</f>
        <v/>
      </c>
    </row>
    <row r="119" spans="1:12" x14ac:dyDescent="0.25">
      <c r="A119" s="11"/>
      <c r="E119" s="12"/>
      <c r="F119" s="12"/>
      <c r="I119" s="13" t="str">
        <f>IF($A119="","",ROUND(((F119-E119)*24),1))</f>
        <v/>
      </c>
      <c r="J119" s="13" t="str">
        <f>IF($A119="","",ROUND((E119*1440),0))</f>
        <v/>
      </c>
      <c r="K119" s="13" t="str">
        <f>IF($A119="","",ROUND((F119*1440),0))</f>
        <v/>
      </c>
      <c r="L119" s="14" t="str">
        <f>IF($A119="","",IF(OR((H119="Weather cancel"),(H119="No-show")),"",IF((COUNTIFS('Bookings'!$A$2:$A$201,A119,'Bookings'!$B$2:$B$201,B119,'Bookings'!$J$2:$J$201,("&lt;"&amp;K119),'Bookings'!$K$2:$K$201,("&gt;"&amp;J119),'Bookings'!$H$2:$H$201,"Booked")&gt;1),"Aircraft double-booked",IF(AND((C119&lt;&gt;"Solo / no CFI"),(COUNTIFS('Bookings'!$A$2:$A$201,A119,'Bookings'!$C$2:$C$201,C119,'Bookings'!$J$2:$J$201,("&lt;"&amp;K119),'Bookings'!$K$2:$K$201,("&gt;"&amp;J119),'Bookings'!$H$2:$H$201,"Booked")&gt;1)),"Instructor double-booked",""))))</f>
        <v/>
      </c>
    </row>
    <row r="120" spans="1:12" x14ac:dyDescent="0.25">
      <c r="A120" s="11"/>
      <c r="E120" s="12"/>
      <c r="F120" s="12"/>
      <c r="I120" s="13" t="str">
        <f>IF($A120="","",ROUND(((F120-E120)*24),1))</f>
        <v/>
      </c>
      <c r="J120" s="13" t="str">
        <f>IF($A120="","",ROUND((E120*1440),0))</f>
        <v/>
      </c>
      <c r="K120" s="13" t="str">
        <f>IF($A120="","",ROUND((F120*1440),0))</f>
        <v/>
      </c>
      <c r="L120" s="14" t="str">
        <f>IF($A120="","",IF(OR((H120="Weather cancel"),(H120="No-show")),"",IF((COUNTIFS('Bookings'!$A$2:$A$201,A120,'Bookings'!$B$2:$B$201,B120,'Bookings'!$J$2:$J$201,("&lt;"&amp;K120),'Bookings'!$K$2:$K$201,("&gt;"&amp;J120),'Bookings'!$H$2:$H$201,"Booked")&gt;1),"Aircraft double-booked",IF(AND((C120&lt;&gt;"Solo / no CFI"),(COUNTIFS('Bookings'!$A$2:$A$201,A120,'Bookings'!$C$2:$C$201,C120,'Bookings'!$J$2:$J$201,("&lt;"&amp;K120),'Bookings'!$K$2:$K$201,("&gt;"&amp;J120),'Bookings'!$H$2:$H$201,"Booked")&gt;1)),"Instructor double-booked",""))))</f>
        <v/>
      </c>
    </row>
    <row r="121" spans="1:12" x14ac:dyDescent="0.25">
      <c r="A121" s="11"/>
      <c r="E121" s="12"/>
      <c r="F121" s="12"/>
      <c r="I121" s="13" t="str">
        <f>IF($A121="","",ROUND(((F121-E121)*24),1))</f>
        <v/>
      </c>
      <c r="J121" s="13" t="str">
        <f>IF($A121="","",ROUND((E121*1440),0))</f>
        <v/>
      </c>
      <c r="K121" s="13" t="str">
        <f>IF($A121="","",ROUND((F121*1440),0))</f>
        <v/>
      </c>
      <c r="L121" s="14" t="str">
        <f>IF($A121="","",IF(OR((H121="Weather cancel"),(H121="No-show")),"",IF((COUNTIFS('Bookings'!$A$2:$A$201,A121,'Bookings'!$B$2:$B$201,B121,'Bookings'!$J$2:$J$201,("&lt;"&amp;K121),'Bookings'!$K$2:$K$201,("&gt;"&amp;J121),'Bookings'!$H$2:$H$201,"Booked")&gt;1),"Aircraft double-booked",IF(AND((C121&lt;&gt;"Solo / no CFI"),(COUNTIFS('Bookings'!$A$2:$A$201,A121,'Bookings'!$C$2:$C$201,C121,'Bookings'!$J$2:$J$201,("&lt;"&amp;K121),'Bookings'!$K$2:$K$201,("&gt;"&amp;J121),'Bookings'!$H$2:$H$201,"Booked")&gt;1)),"Instructor double-booked",""))))</f>
        <v/>
      </c>
    </row>
    <row r="122" spans="1:12" x14ac:dyDescent="0.25">
      <c r="A122" s="11"/>
      <c r="E122" s="12"/>
      <c r="F122" s="12"/>
      <c r="I122" s="13" t="str">
        <f>IF($A122="","",ROUND(((F122-E122)*24),1))</f>
        <v/>
      </c>
      <c r="J122" s="13" t="str">
        <f>IF($A122="","",ROUND((E122*1440),0))</f>
        <v/>
      </c>
      <c r="K122" s="13" t="str">
        <f>IF($A122="","",ROUND((F122*1440),0))</f>
        <v/>
      </c>
      <c r="L122" s="14" t="str">
        <f>IF($A122="","",IF(OR((H122="Weather cancel"),(H122="No-show")),"",IF((COUNTIFS('Bookings'!$A$2:$A$201,A122,'Bookings'!$B$2:$B$201,B122,'Bookings'!$J$2:$J$201,("&lt;"&amp;K122),'Bookings'!$K$2:$K$201,("&gt;"&amp;J122),'Bookings'!$H$2:$H$201,"Booked")&gt;1),"Aircraft double-booked",IF(AND((C122&lt;&gt;"Solo / no CFI"),(COUNTIFS('Bookings'!$A$2:$A$201,A122,'Bookings'!$C$2:$C$201,C122,'Bookings'!$J$2:$J$201,("&lt;"&amp;K122),'Bookings'!$K$2:$K$201,("&gt;"&amp;J122),'Bookings'!$H$2:$H$201,"Booked")&gt;1)),"Instructor double-booked",""))))</f>
        <v/>
      </c>
    </row>
    <row r="123" spans="1:12" x14ac:dyDescent="0.25">
      <c r="A123" s="11"/>
      <c r="E123" s="12"/>
      <c r="F123" s="12"/>
      <c r="I123" s="13" t="str">
        <f>IF($A123="","",ROUND(((F123-E123)*24),1))</f>
        <v/>
      </c>
      <c r="J123" s="13" t="str">
        <f>IF($A123="","",ROUND((E123*1440),0))</f>
        <v/>
      </c>
      <c r="K123" s="13" t="str">
        <f>IF($A123="","",ROUND((F123*1440),0))</f>
        <v/>
      </c>
      <c r="L123" s="14" t="str">
        <f>IF($A123="","",IF(OR((H123="Weather cancel"),(H123="No-show")),"",IF((COUNTIFS('Bookings'!$A$2:$A$201,A123,'Bookings'!$B$2:$B$201,B123,'Bookings'!$J$2:$J$201,("&lt;"&amp;K123),'Bookings'!$K$2:$K$201,("&gt;"&amp;J123),'Bookings'!$H$2:$H$201,"Booked")&gt;1),"Aircraft double-booked",IF(AND((C123&lt;&gt;"Solo / no CFI"),(COUNTIFS('Bookings'!$A$2:$A$201,A123,'Bookings'!$C$2:$C$201,C123,'Bookings'!$J$2:$J$201,("&lt;"&amp;K123),'Bookings'!$K$2:$K$201,("&gt;"&amp;J123),'Bookings'!$H$2:$H$201,"Booked")&gt;1)),"Instructor double-booked",""))))</f>
        <v/>
      </c>
    </row>
    <row r="124" spans="1:12" x14ac:dyDescent="0.25">
      <c r="A124" s="11"/>
      <c r="E124" s="12"/>
      <c r="F124" s="12"/>
      <c r="I124" s="13" t="str">
        <f>IF($A124="","",ROUND(((F124-E124)*24),1))</f>
        <v/>
      </c>
      <c r="J124" s="13" t="str">
        <f>IF($A124="","",ROUND((E124*1440),0))</f>
        <v/>
      </c>
      <c r="K124" s="13" t="str">
        <f>IF($A124="","",ROUND((F124*1440),0))</f>
        <v/>
      </c>
      <c r="L124" s="14" t="str">
        <f>IF($A124="","",IF(OR((H124="Weather cancel"),(H124="No-show")),"",IF((COUNTIFS('Bookings'!$A$2:$A$201,A124,'Bookings'!$B$2:$B$201,B124,'Bookings'!$J$2:$J$201,("&lt;"&amp;K124),'Bookings'!$K$2:$K$201,("&gt;"&amp;J124),'Bookings'!$H$2:$H$201,"Booked")&gt;1),"Aircraft double-booked",IF(AND((C124&lt;&gt;"Solo / no CFI"),(COUNTIFS('Bookings'!$A$2:$A$201,A124,'Bookings'!$C$2:$C$201,C124,'Bookings'!$J$2:$J$201,("&lt;"&amp;K124),'Bookings'!$K$2:$K$201,("&gt;"&amp;J124),'Bookings'!$H$2:$H$201,"Booked")&gt;1)),"Instructor double-booked",""))))</f>
        <v/>
      </c>
    </row>
    <row r="125" spans="1:12" x14ac:dyDescent="0.25">
      <c r="A125" s="11"/>
      <c r="E125" s="12"/>
      <c r="F125" s="12"/>
      <c r="I125" s="13" t="str">
        <f>IF($A125="","",ROUND(((F125-E125)*24),1))</f>
        <v/>
      </c>
      <c r="J125" s="13" t="str">
        <f>IF($A125="","",ROUND((E125*1440),0))</f>
        <v/>
      </c>
      <c r="K125" s="13" t="str">
        <f>IF($A125="","",ROUND((F125*1440),0))</f>
        <v/>
      </c>
      <c r="L125" s="14" t="str">
        <f>IF($A125="","",IF(OR((H125="Weather cancel"),(H125="No-show")),"",IF((COUNTIFS('Bookings'!$A$2:$A$201,A125,'Bookings'!$B$2:$B$201,B125,'Bookings'!$J$2:$J$201,("&lt;"&amp;K125),'Bookings'!$K$2:$K$201,("&gt;"&amp;J125),'Bookings'!$H$2:$H$201,"Booked")&gt;1),"Aircraft double-booked",IF(AND((C125&lt;&gt;"Solo / no CFI"),(COUNTIFS('Bookings'!$A$2:$A$201,A125,'Bookings'!$C$2:$C$201,C125,'Bookings'!$J$2:$J$201,("&lt;"&amp;K125),'Bookings'!$K$2:$K$201,("&gt;"&amp;J125),'Bookings'!$H$2:$H$201,"Booked")&gt;1)),"Instructor double-booked",""))))</f>
        <v/>
      </c>
    </row>
    <row r="126" spans="1:12" x14ac:dyDescent="0.25">
      <c r="A126" s="11"/>
      <c r="E126" s="12"/>
      <c r="F126" s="12"/>
      <c r="I126" s="13" t="str">
        <f>IF($A126="","",ROUND(((F126-E126)*24),1))</f>
        <v/>
      </c>
      <c r="J126" s="13" t="str">
        <f>IF($A126="","",ROUND((E126*1440),0))</f>
        <v/>
      </c>
      <c r="K126" s="13" t="str">
        <f>IF($A126="","",ROUND((F126*1440),0))</f>
        <v/>
      </c>
      <c r="L126" s="14" t="str">
        <f>IF($A126="","",IF(OR((H126="Weather cancel"),(H126="No-show")),"",IF((COUNTIFS('Bookings'!$A$2:$A$201,A126,'Bookings'!$B$2:$B$201,B126,'Bookings'!$J$2:$J$201,("&lt;"&amp;K126),'Bookings'!$K$2:$K$201,("&gt;"&amp;J126),'Bookings'!$H$2:$H$201,"Booked")&gt;1),"Aircraft double-booked",IF(AND((C126&lt;&gt;"Solo / no CFI"),(COUNTIFS('Bookings'!$A$2:$A$201,A126,'Bookings'!$C$2:$C$201,C126,'Bookings'!$J$2:$J$201,("&lt;"&amp;K126),'Bookings'!$K$2:$K$201,("&gt;"&amp;J126),'Bookings'!$H$2:$H$201,"Booked")&gt;1)),"Instructor double-booked",""))))</f>
        <v/>
      </c>
    </row>
    <row r="127" spans="1:12" x14ac:dyDescent="0.25">
      <c r="A127" s="11"/>
      <c r="E127" s="12"/>
      <c r="F127" s="12"/>
      <c r="I127" s="13" t="str">
        <f>IF($A127="","",ROUND(((F127-E127)*24),1))</f>
        <v/>
      </c>
      <c r="J127" s="13" t="str">
        <f>IF($A127="","",ROUND((E127*1440),0))</f>
        <v/>
      </c>
      <c r="K127" s="13" t="str">
        <f>IF($A127="","",ROUND((F127*1440),0))</f>
        <v/>
      </c>
      <c r="L127" s="14" t="str">
        <f>IF($A127="","",IF(OR((H127="Weather cancel"),(H127="No-show")),"",IF((COUNTIFS('Bookings'!$A$2:$A$201,A127,'Bookings'!$B$2:$B$201,B127,'Bookings'!$J$2:$J$201,("&lt;"&amp;K127),'Bookings'!$K$2:$K$201,("&gt;"&amp;J127),'Bookings'!$H$2:$H$201,"Booked")&gt;1),"Aircraft double-booked",IF(AND((C127&lt;&gt;"Solo / no CFI"),(COUNTIFS('Bookings'!$A$2:$A$201,A127,'Bookings'!$C$2:$C$201,C127,'Bookings'!$J$2:$J$201,("&lt;"&amp;K127),'Bookings'!$K$2:$K$201,("&gt;"&amp;J127),'Bookings'!$H$2:$H$201,"Booked")&gt;1)),"Instructor double-booked",""))))</f>
        <v/>
      </c>
    </row>
    <row r="128" spans="1:12" x14ac:dyDescent="0.25">
      <c r="A128" s="11"/>
      <c r="E128" s="12"/>
      <c r="F128" s="12"/>
      <c r="I128" s="13" t="str">
        <f>IF($A128="","",ROUND(((F128-E128)*24),1))</f>
        <v/>
      </c>
      <c r="J128" s="13" t="str">
        <f>IF($A128="","",ROUND((E128*1440),0))</f>
        <v/>
      </c>
      <c r="K128" s="13" t="str">
        <f>IF($A128="","",ROUND((F128*1440),0))</f>
        <v/>
      </c>
      <c r="L128" s="14" t="str">
        <f>IF($A128="","",IF(OR((H128="Weather cancel"),(H128="No-show")),"",IF((COUNTIFS('Bookings'!$A$2:$A$201,A128,'Bookings'!$B$2:$B$201,B128,'Bookings'!$J$2:$J$201,("&lt;"&amp;K128),'Bookings'!$K$2:$K$201,("&gt;"&amp;J128),'Bookings'!$H$2:$H$201,"Booked")&gt;1),"Aircraft double-booked",IF(AND((C128&lt;&gt;"Solo / no CFI"),(COUNTIFS('Bookings'!$A$2:$A$201,A128,'Bookings'!$C$2:$C$201,C128,'Bookings'!$J$2:$J$201,("&lt;"&amp;K128),'Bookings'!$K$2:$K$201,("&gt;"&amp;J128),'Bookings'!$H$2:$H$201,"Booked")&gt;1)),"Instructor double-booked",""))))</f>
        <v/>
      </c>
    </row>
    <row r="129" spans="1:12" x14ac:dyDescent="0.25">
      <c r="A129" s="11"/>
      <c r="E129" s="12"/>
      <c r="F129" s="12"/>
      <c r="I129" s="13" t="str">
        <f>IF($A129="","",ROUND(((F129-E129)*24),1))</f>
        <v/>
      </c>
      <c r="J129" s="13" t="str">
        <f>IF($A129="","",ROUND((E129*1440),0))</f>
        <v/>
      </c>
      <c r="K129" s="13" t="str">
        <f>IF($A129="","",ROUND((F129*1440),0))</f>
        <v/>
      </c>
      <c r="L129" s="14" t="str">
        <f>IF($A129="","",IF(OR((H129="Weather cancel"),(H129="No-show")),"",IF((COUNTIFS('Bookings'!$A$2:$A$201,A129,'Bookings'!$B$2:$B$201,B129,'Bookings'!$J$2:$J$201,("&lt;"&amp;K129),'Bookings'!$K$2:$K$201,("&gt;"&amp;J129),'Bookings'!$H$2:$H$201,"Booked")&gt;1),"Aircraft double-booked",IF(AND((C129&lt;&gt;"Solo / no CFI"),(COUNTIFS('Bookings'!$A$2:$A$201,A129,'Bookings'!$C$2:$C$201,C129,'Bookings'!$J$2:$J$201,("&lt;"&amp;K129),'Bookings'!$K$2:$K$201,("&gt;"&amp;J129),'Bookings'!$H$2:$H$201,"Booked")&gt;1)),"Instructor double-booked",""))))</f>
        <v/>
      </c>
    </row>
    <row r="130" spans="1:12" x14ac:dyDescent="0.25">
      <c r="A130" s="11"/>
      <c r="E130" s="12"/>
      <c r="F130" s="12"/>
      <c r="I130" s="13" t="str">
        <f>IF($A130="","",ROUND(((F130-E130)*24),1))</f>
        <v/>
      </c>
      <c r="J130" s="13" t="str">
        <f>IF($A130="","",ROUND((E130*1440),0))</f>
        <v/>
      </c>
      <c r="K130" s="13" t="str">
        <f>IF($A130="","",ROUND((F130*1440),0))</f>
        <v/>
      </c>
      <c r="L130" s="14" t="str">
        <f>IF($A130="","",IF(OR((H130="Weather cancel"),(H130="No-show")),"",IF((COUNTIFS('Bookings'!$A$2:$A$201,A130,'Bookings'!$B$2:$B$201,B130,'Bookings'!$J$2:$J$201,("&lt;"&amp;K130),'Bookings'!$K$2:$K$201,("&gt;"&amp;J130),'Bookings'!$H$2:$H$201,"Booked")&gt;1),"Aircraft double-booked",IF(AND((C130&lt;&gt;"Solo / no CFI"),(COUNTIFS('Bookings'!$A$2:$A$201,A130,'Bookings'!$C$2:$C$201,C130,'Bookings'!$J$2:$J$201,("&lt;"&amp;K130),'Bookings'!$K$2:$K$201,("&gt;"&amp;J130),'Bookings'!$H$2:$H$201,"Booked")&gt;1)),"Instructor double-booked",""))))</f>
        <v/>
      </c>
    </row>
    <row r="131" spans="1:12" x14ac:dyDescent="0.25">
      <c r="A131" s="11"/>
      <c r="E131" s="12"/>
      <c r="F131" s="12"/>
      <c r="I131" s="13" t="str">
        <f>IF($A131="","",ROUND(((F131-E131)*24),1))</f>
        <v/>
      </c>
      <c r="J131" s="13" t="str">
        <f>IF($A131="","",ROUND((E131*1440),0))</f>
        <v/>
      </c>
      <c r="K131" s="13" t="str">
        <f>IF($A131="","",ROUND((F131*1440),0))</f>
        <v/>
      </c>
      <c r="L131" s="14" t="str">
        <f>IF($A131="","",IF(OR((H131="Weather cancel"),(H131="No-show")),"",IF((COUNTIFS('Bookings'!$A$2:$A$201,A131,'Bookings'!$B$2:$B$201,B131,'Bookings'!$J$2:$J$201,("&lt;"&amp;K131),'Bookings'!$K$2:$K$201,("&gt;"&amp;J131),'Bookings'!$H$2:$H$201,"Booked")&gt;1),"Aircraft double-booked",IF(AND((C131&lt;&gt;"Solo / no CFI"),(COUNTIFS('Bookings'!$A$2:$A$201,A131,'Bookings'!$C$2:$C$201,C131,'Bookings'!$J$2:$J$201,("&lt;"&amp;K131),'Bookings'!$K$2:$K$201,("&gt;"&amp;J131),'Bookings'!$H$2:$H$201,"Booked")&gt;1)),"Instructor double-booked",""))))</f>
        <v/>
      </c>
    </row>
    <row r="132" spans="1:12" x14ac:dyDescent="0.25">
      <c r="A132" s="11"/>
      <c r="E132" s="12"/>
      <c r="F132" s="12"/>
      <c r="I132" s="13" t="str">
        <f>IF($A132="","",ROUND(((F132-E132)*24),1))</f>
        <v/>
      </c>
      <c r="J132" s="13" t="str">
        <f>IF($A132="","",ROUND((E132*1440),0))</f>
        <v/>
      </c>
      <c r="K132" s="13" t="str">
        <f>IF($A132="","",ROUND((F132*1440),0))</f>
        <v/>
      </c>
      <c r="L132" s="14" t="str">
        <f>IF($A132="","",IF(OR((H132="Weather cancel"),(H132="No-show")),"",IF((COUNTIFS('Bookings'!$A$2:$A$201,A132,'Bookings'!$B$2:$B$201,B132,'Bookings'!$J$2:$J$201,("&lt;"&amp;K132),'Bookings'!$K$2:$K$201,("&gt;"&amp;J132),'Bookings'!$H$2:$H$201,"Booked")&gt;1),"Aircraft double-booked",IF(AND((C132&lt;&gt;"Solo / no CFI"),(COUNTIFS('Bookings'!$A$2:$A$201,A132,'Bookings'!$C$2:$C$201,C132,'Bookings'!$J$2:$J$201,("&lt;"&amp;K132),'Bookings'!$K$2:$K$201,("&gt;"&amp;J132),'Bookings'!$H$2:$H$201,"Booked")&gt;1)),"Instructor double-booked",""))))</f>
        <v/>
      </c>
    </row>
    <row r="133" spans="1:12" x14ac:dyDescent="0.25">
      <c r="A133" s="11"/>
      <c r="E133" s="12"/>
      <c r="F133" s="12"/>
      <c r="I133" s="13" t="str">
        <f>IF($A133="","",ROUND(((F133-E133)*24),1))</f>
        <v/>
      </c>
      <c r="J133" s="13" t="str">
        <f>IF($A133="","",ROUND((E133*1440),0))</f>
        <v/>
      </c>
      <c r="K133" s="13" t="str">
        <f>IF($A133="","",ROUND((F133*1440),0))</f>
        <v/>
      </c>
      <c r="L133" s="14" t="str">
        <f>IF($A133="","",IF(OR((H133="Weather cancel"),(H133="No-show")),"",IF((COUNTIFS('Bookings'!$A$2:$A$201,A133,'Bookings'!$B$2:$B$201,B133,'Bookings'!$J$2:$J$201,("&lt;"&amp;K133),'Bookings'!$K$2:$K$201,("&gt;"&amp;J133),'Bookings'!$H$2:$H$201,"Booked")&gt;1),"Aircraft double-booked",IF(AND((C133&lt;&gt;"Solo / no CFI"),(COUNTIFS('Bookings'!$A$2:$A$201,A133,'Bookings'!$C$2:$C$201,C133,'Bookings'!$J$2:$J$201,("&lt;"&amp;K133),'Bookings'!$K$2:$K$201,("&gt;"&amp;J133),'Bookings'!$H$2:$H$201,"Booked")&gt;1)),"Instructor double-booked",""))))</f>
        <v/>
      </c>
    </row>
    <row r="134" spans="1:12" x14ac:dyDescent="0.25">
      <c r="A134" s="11"/>
      <c r="E134" s="12"/>
      <c r="F134" s="12"/>
      <c r="I134" s="13" t="str">
        <f>IF($A134="","",ROUND(((F134-E134)*24),1))</f>
        <v/>
      </c>
      <c r="J134" s="13" t="str">
        <f>IF($A134="","",ROUND((E134*1440),0))</f>
        <v/>
      </c>
      <c r="K134" s="13" t="str">
        <f>IF($A134="","",ROUND((F134*1440),0))</f>
        <v/>
      </c>
      <c r="L134" s="14" t="str">
        <f>IF($A134="","",IF(OR((H134="Weather cancel"),(H134="No-show")),"",IF((COUNTIFS('Bookings'!$A$2:$A$201,A134,'Bookings'!$B$2:$B$201,B134,'Bookings'!$J$2:$J$201,("&lt;"&amp;K134),'Bookings'!$K$2:$K$201,("&gt;"&amp;J134),'Bookings'!$H$2:$H$201,"Booked")&gt;1),"Aircraft double-booked",IF(AND((C134&lt;&gt;"Solo / no CFI"),(COUNTIFS('Bookings'!$A$2:$A$201,A134,'Bookings'!$C$2:$C$201,C134,'Bookings'!$J$2:$J$201,("&lt;"&amp;K134),'Bookings'!$K$2:$K$201,("&gt;"&amp;J134),'Bookings'!$H$2:$H$201,"Booked")&gt;1)),"Instructor double-booked",""))))</f>
        <v/>
      </c>
    </row>
    <row r="135" spans="1:12" x14ac:dyDescent="0.25">
      <c r="A135" s="11"/>
      <c r="E135" s="12"/>
      <c r="F135" s="12"/>
      <c r="I135" s="13" t="str">
        <f>IF($A135="","",ROUND(((F135-E135)*24),1))</f>
        <v/>
      </c>
      <c r="J135" s="13" t="str">
        <f>IF($A135="","",ROUND((E135*1440),0))</f>
        <v/>
      </c>
      <c r="K135" s="13" t="str">
        <f>IF($A135="","",ROUND((F135*1440),0))</f>
        <v/>
      </c>
      <c r="L135" s="14" t="str">
        <f>IF($A135="","",IF(OR((H135="Weather cancel"),(H135="No-show")),"",IF((COUNTIFS('Bookings'!$A$2:$A$201,A135,'Bookings'!$B$2:$B$201,B135,'Bookings'!$J$2:$J$201,("&lt;"&amp;K135),'Bookings'!$K$2:$K$201,("&gt;"&amp;J135),'Bookings'!$H$2:$H$201,"Booked")&gt;1),"Aircraft double-booked",IF(AND((C135&lt;&gt;"Solo / no CFI"),(COUNTIFS('Bookings'!$A$2:$A$201,A135,'Bookings'!$C$2:$C$201,C135,'Bookings'!$J$2:$J$201,("&lt;"&amp;K135),'Bookings'!$K$2:$K$201,("&gt;"&amp;J135),'Bookings'!$H$2:$H$201,"Booked")&gt;1)),"Instructor double-booked",""))))</f>
        <v/>
      </c>
    </row>
    <row r="136" spans="1:12" x14ac:dyDescent="0.25">
      <c r="A136" s="11"/>
      <c r="E136" s="12"/>
      <c r="F136" s="12"/>
      <c r="I136" s="13" t="str">
        <f>IF($A136="","",ROUND(((F136-E136)*24),1))</f>
        <v/>
      </c>
      <c r="J136" s="13" t="str">
        <f>IF($A136="","",ROUND((E136*1440),0))</f>
        <v/>
      </c>
      <c r="K136" s="13" t="str">
        <f>IF($A136="","",ROUND((F136*1440),0))</f>
        <v/>
      </c>
      <c r="L136" s="14" t="str">
        <f>IF($A136="","",IF(OR((H136="Weather cancel"),(H136="No-show")),"",IF((COUNTIFS('Bookings'!$A$2:$A$201,A136,'Bookings'!$B$2:$B$201,B136,'Bookings'!$J$2:$J$201,("&lt;"&amp;K136),'Bookings'!$K$2:$K$201,("&gt;"&amp;J136),'Bookings'!$H$2:$H$201,"Booked")&gt;1),"Aircraft double-booked",IF(AND((C136&lt;&gt;"Solo / no CFI"),(COUNTIFS('Bookings'!$A$2:$A$201,A136,'Bookings'!$C$2:$C$201,C136,'Bookings'!$J$2:$J$201,("&lt;"&amp;K136),'Bookings'!$K$2:$K$201,("&gt;"&amp;J136),'Bookings'!$H$2:$H$201,"Booked")&gt;1)),"Instructor double-booked",""))))</f>
        <v/>
      </c>
    </row>
    <row r="137" spans="1:12" x14ac:dyDescent="0.25">
      <c r="A137" s="11"/>
      <c r="E137" s="12"/>
      <c r="F137" s="12"/>
      <c r="I137" s="13" t="str">
        <f>IF($A137="","",ROUND(((F137-E137)*24),1))</f>
        <v/>
      </c>
      <c r="J137" s="13" t="str">
        <f>IF($A137="","",ROUND((E137*1440),0))</f>
        <v/>
      </c>
      <c r="K137" s="13" t="str">
        <f>IF($A137="","",ROUND((F137*1440),0))</f>
        <v/>
      </c>
      <c r="L137" s="14" t="str">
        <f>IF($A137="","",IF(OR((H137="Weather cancel"),(H137="No-show")),"",IF((COUNTIFS('Bookings'!$A$2:$A$201,A137,'Bookings'!$B$2:$B$201,B137,'Bookings'!$J$2:$J$201,("&lt;"&amp;K137),'Bookings'!$K$2:$K$201,("&gt;"&amp;J137),'Bookings'!$H$2:$H$201,"Booked")&gt;1),"Aircraft double-booked",IF(AND((C137&lt;&gt;"Solo / no CFI"),(COUNTIFS('Bookings'!$A$2:$A$201,A137,'Bookings'!$C$2:$C$201,C137,'Bookings'!$J$2:$J$201,("&lt;"&amp;K137),'Bookings'!$K$2:$K$201,("&gt;"&amp;J137),'Bookings'!$H$2:$H$201,"Booked")&gt;1)),"Instructor double-booked",""))))</f>
        <v/>
      </c>
    </row>
    <row r="138" spans="1:12" x14ac:dyDescent="0.25">
      <c r="A138" s="11"/>
      <c r="E138" s="12"/>
      <c r="F138" s="12"/>
      <c r="I138" s="13" t="str">
        <f>IF($A138="","",ROUND(((F138-E138)*24),1))</f>
        <v/>
      </c>
      <c r="J138" s="13" t="str">
        <f>IF($A138="","",ROUND((E138*1440),0))</f>
        <v/>
      </c>
      <c r="K138" s="13" t="str">
        <f>IF($A138="","",ROUND((F138*1440),0))</f>
        <v/>
      </c>
      <c r="L138" s="14" t="str">
        <f>IF($A138="","",IF(OR((H138="Weather cancel"),(H138="No-show")),"",IF((COUNTIFS('Bookings'!$A$2:$A$201,A138,'Bookings'!$B$2:$B$201,B138,'Bookings'!$J$2:$J$201,("&lt;"&amp;K138),'Bookings'!$K$2:$K$201,("&gt;"&amp;J138),'Bookings'!$H$2:$H$201,"Booked")&gt;1),"Aircraft double-booked",IF(AND((C138&lt;&gt;"Solo / no CFI"),(COUNTIFS('Bookings'!$A$2:$A$201,A138,'Bookings'!$C$2:$C$201,C138,'Bookings'!$J$2:$J$201,("&lt;"&amp;K138),'Bookings'!$K$2:$K$201,("&gt;"&amp;J138),'Bookings'!$H$2:$H$201,"Booked")&gt;1)),"Instructor double-booked",""))))</f>
        <v/>
      </c>
    </row>
    <row r="139" spans="1:12" x14ac:dyDescent="0.25">
      <c r="A139" s="11"/>
      <c r="E139" s="12"/>
      <c r="F139" s="12"/>
      <c r="I139" s="13" t="str">
        <f>IF($A139="","",ROUND(((F139-E139)*24),1))</f>
        <v/>
      </c>
      <c r="J139" s="13" t="str">
        <f>IF($A139="","",ROUND((E139*1440),0))</f>
        <v/>
      </c>
      <c r="K139" s="13" t="str">
        <f>IF($A139="","",ROUND((F139*1440),0))</f>
        <v/>
      </c>
      <c r="L139" s="14" t="str">
        <f>IF($A139="","",IF(OR((H139="Weather cancel"),(H139="No-show")),"",IF((COUNTIFS('Bookings'!$A$2:$A$201,A139,'Bookings'!$B$2:$B$201,B139,'Bookings'!$J$2:$J$201,("&lt;"&amp;K139),'Bookings'!$K$2:$K$201,("&gt;"&amp;J139),'Bookings'!$H$2:$H$201,"Booked")&gt;1),"Aircraft double-booked",IF(AND((C139&lt;&gt;"Solo / no CFI"),(COUNTIFS('Bookings'!$A$2:$A$201,A139,'Bookings'!$C$2:$C$201,C139,'Bookings'!$J$2:$J$201,("&lt;"&amp;K139),'Bookings'!$K$2:$K$201,("&gt;"&amp;J139),'Bookings'!$H$2:$H$201,"Booked")&gt;1)),"Instructor double-booked",""))))</f>
        <v/>
      </c>
    </row>
    <row r="140" spans="1:12" x14ac:dyDescent="0.25">
      <c r="A140" s="11"/>
      <c r="E140" s="12"/>
      <c r="F140" s="12"/>
      <c r="I140" s="13" t="str">
        <f>IF($A140="","",ROUND(((F140-E140)*24),1))</f>
        <v/>
      </c>
      <c r="J140" s="13" t="str">
        <f>IF($A140="","",ROUND((E140*1440),0))</f>
        <v/>
      </c>
      <c r="K140" s="13" t="str">
        <f>IF($A140="","",ROUND((F140*1440),0))</f>
        <v/>
      </c>
      <c r="L140" s="14" t="str">
        <f>IF($A140="","",IF(OR((H140="Weather cancel"),(H140="No-show")),"",IF((COUNTIFS('Bookings'!$A$2:$A$201,A140,'Bookings'!$B$2:$B$201,B140,'Bookings'!$J$2:$J$201,("&lt;"&amp;K140),'Bookings'!$K$2:$K$201,("&gt;"&amp;J140),'Bookings'!$H$2:$H$201,"Booked")&gt;1),"Aircraft double-booked",IF(AND((C140&lt;&gt;"Solo / no CFI"),(COUNTIFS('Bookings'!$A$2:$A$201,A140,'Bookings'!$C$2:$C$201,C140,'Bookings'!$J$2:$J$201,("&lt;"&amp;K140),'Bookings'!$K$2:$K$201,("&gt;"&amp;J140),'Bookings'!$H$2:$H$201,"Booked")&gt;1)),"Instructor double-booked",""))))</f>
        <v/>
      </c>
    </row>
    <row r="141" spans="1:12" x14ac:dyDescent="0.25">
      <c r="A141" s="11"/>
      <c r="E141" s="12"/>
      <c r="F141" s="12"/>
      <c r="I141" s="13" t="str">
        <f>IF($A141="","",ROUND(((F141-E141)*24),1))</f>
        <v/>
      </c>
      <c r="J141" s="13" t="str">
        <f>IF($A141="","",ROUND((E141*1440),0))</f>
        <v/>
      </c>
      <c r="K141" s="13" t="str">
        <f>IF($A141="","",ROUND((F141*1440),0))</f>
        <v/>
      </c>
      <c r="L141" s="14" t="str">
        <f>IF($A141="","",IF(OR((H141="Weather cancel"),(H141="No-show")),"",IF((COUNTIFS('Bookings'!$A$2:$A$201,A141,'Bookings'!$B$2:$B$201,B141,'Bookings'!$J$2:$J$201,("&lt;"&amp;K141),'Bookings'!$K$2:$K$201,("&gt;"&amp;J141),'Bookings'!$H$2:$H$201,"Booked")&gt;1),"Aircraft double-booked",IF(AND((C141&lt;&gt;"Solo / no CFI"),(COUNTIFS('Bookings'!$A$2:$A$201,A141,'Bookings'!$C$2:$C$201,C141,'Bookings'!$J$2:$J$201,("&lt;"&amp;K141),'Bookings'!$K$2:$K$201,("&gt;"&amp;J141),'Bookings'!$H$2:$H$201,"Booked")&gt;1)),"Instructor double-booked",""))))</f>
        <v/>
      </c>
    </row>
    <row r="142" spans="1:12" x14ac:dyDescent="0.25">
      <c r="A142" s="11"/>
      <c r="E142" s="12"/>
      <c r="F142" s="12"/>
      <c r="I142" s="13" t="str">
        <f>IF($A142="","",ROUND(((F142-E142)*24),1))</f>
        <v/>
      </c>
      <c r="J142" s="13" t="str">
        <f>IF($A142="","",ROUND((E142*1440),0))</f>
        <v/>
      </c>
      <c r="K142" s="13" t="str">
        <f>IF($A142="","",ROUND((F142*1440),0))</f>
        <v/>
      </c>
      <c r="L142" s="14" t="str">
        <f>IF($A142="","",IF(OR((H142="Weather cancel"),(H142="No-show")),"",IF((COUNTIFS('Bookings'!$A$2:$A$201,A142,'Bookings'!$B$2:$B$201,B142,'Bookings'!$J$2:$J$201,("&lt;"&amp;K142),'Bookings'!$K$2:$K$201,("&gt;"&amp;J142),'Bookings'!$H$2:$H$201,"Booked")&gt;1),"Aircraft double-booked",IF(AND((C142&lt;&gt;"Solo / no CFI"),(COUNTIFS('Bookings'!$A$2:$A$201,A142,'Bookings'!$C$2:$C$201,C142,'Bookings'!$J$2:$J$201,("&lt;"&amp;K142),'Bookings'!$K$2:$K$201,("&gt;"&amp;J142),'Bookings'!$H$2:$H$201,"Booked")&gt;1)),"Instructor double-booked",""))))</f>
        <v/>
      </c>
    </row>
    <row r="143" spans="1:12" x14ac:dyDescent="0.25">
      <c r="A143" s="11"/>
      <c r="E143" s="12"/>
      <c r="F143" s="12"/>
      <c r="I143" s="13" t="str">
        <f>IF($A143="","",ROUND(((F143-E143)*24),1))</f>
        <v/>
      </c>
      <c r="J143" s="13" t="str">
        <f>IF($A143="","",ROUND((E143*1440),0))</f>
        <v/>
      </c>
      <c r="K143" s="13" t="str">
        <f>IF($A143="","",ROUND((F143*1440),0))</f>
        <v/>
      </c>
      <c r="L143" s="14" t="str">
        <f>IF($A143="","",IF(OR((H143="Weather cancel"),(H143="No-show")),"",IF((COUNTIFS('Bookings'!$A$2:$A$201,A143,'Bookings'!$B$2:$B$201,B143,'Bookings'!$J$2:$J$201,("&lt;"&amp;K143),'Bookings'!$K$2:$K$201,("&gt;"&amp;J143),'Bookings'!$H$2:$H$201,"Booked")&gt;1),"Aircraft double-booked",IF(AND((C143&lt;&gt;"Solo / no CFI"),(COUNTIFS('Bookings'!$A$2:$A$201,A143,'Bookings'!$C$2:$C$201,C143,'Bookings'!$J$2:$J$201,("&lt;"&amp;K143),'Bookings'!$K$2:$K$201,("&gt;"&amp;J143),'Bookings'!$H$2:$H$201,"Booked")&gt;1)),"Instructor double-booked",""))))</f>
        <v/>
      </c>
    </row>
    <row r="144" spans="1:12" x14ac:dyDescent="0.25">
      <c r="A144" s="11"/>
      <c r="E144" s="12"/>
      <c r="F144" s="12"/>
      <c r="I144" s="13" t="str">
        <f>IF($A144="","",ROUND(((F144-E144)*24),1))</f>
        <v/>
      </c>
      <c r="J144" s="13" t="str">
        <f>IF($A144="","",ROUND((E144*1440),0))</f>
        <v/>
      </c>
      <c r="K144" s="13" t="str">
        <f>IF($A144="","",ROUND((F144*1440),0))</f>
        <v/>
      </c>
      <c r="L144" s="14" t="str">
        <f>IF($A144="","",IF(OR((H144="Weather cancel"),(H144="No-show")),"",IF((COUNTIFS('Bookings'!$A$2:$A$201,A144,'Bookings'!$B$2:$B$201,B144,'Bookings'!$J$2:$J$201,("&lt;"&amp;K144),'Bookings'!$K$2:$K$201,("&gt;"&amp;J144),'Bookings'!$H$2:$H$201,"Booked")&gt;1),"Aircraft double-booked",IF(AND((C144&lt;&gt;"Solo / no CFI"),(COUNTIFS('Bookings'!$A$2:$A$201,A144,'Bookings'!$C$2:$C$201,C144,'Bookings'!$J$2:$J$201,("&lt;"&amp;K144),'Bookings'!$K$2:$K$201,("&gt;"&amp;J144),'Bookings'!$H$2:$H$201,"Booked")&gt;1)),"Instructor double-booked",""))))</f>
        <v/>
      </c>
    </row>
    <row r="145" spans="1:12" x14ac:dyDescent="0.25">
      <c r="A145" s="11"/>
      <c r="E145" s="12"/>
      <c r="F145" s="12"/>
      <c r="I145" s="13" t="str">
        <f>IF($A145="","",ROUND(((F145-E145)*24),1))</f>
        <v/>
      </c>
      <c r="J145" s="13" t="str">
        <f>IF($A145="","",ROUND((E145*1440),0))</f>
        <v/>
      </c>
      <c r="K145" s="13" t="str">
        <f>IF($A145="","",ROUND((F145*1440),0))</f>
        <v/>
      </c>
      <c r="L145" s="14" t="str">
        <f>IF($A145="","",IF(OR((H145="Weather cancel"),(H145="No-show")),"",IF((COUNTIFS('Bookings'!$A$2:$A$201,A145,'Bookings'!$B$2:$B$201,B145,'Bookings'!$J$2:$J$201,("&lt;"&amp;K145),'Bookings'!$K$2:$K$201,("&gt;"&amp;J145),'Bookings'!$H$2:$H$201,"Booked")&gt;1),"Aircraft double-booked",IF(AND((C145&lt;&gt;"Solo / no CFI"),(COUNTIFS('Bookings'!$A$2:$A$201,A145,'Bookings'!$C$2:$C$201,C145,'Bookings'!$J$2:$J$201,("&lt;"&amp;K145),'Bookings'!$K$2:$K$201,("&gt;"&amp;J145),'Bookings'!$H$2:$H$201,"Booked")&gt;1)),"Instructor double-booked",""))))</f>
        <v/>
      </c>
    </row>
    <row r="146" spans="1:12" x14ac:dyDescent="0.25">
      <c r="A146" s="11"/>
      <c r="E146" s="12"/>
      <c r="F146" s="12"/>
      <c r="I146" s="13" t="str">
        <f>IF($A146="","",ROUND(((F146-E146)*24),1))</f>
        <v/>
      </c>
      <c r="J146" s="13" t="str">
        <f>IF($A146="","",ROUND((E146*1440),0))</f>
        <v/>
      </c>
      <c r="K146" s="13" t="str">
        <f>IF($A146="","",ROUND((F146*1440),0))</f>
        <v/>
      </c>
      <c r="L146" s="14" t="str">
        <f>IF($A146="","",IF(OR((H146="Weather cancel"),(H146="No-show")),"",IF((COUNTIFS('Bookings'!$A$2:$A$201,A146,'Bookings'!$B$2:$B$201,B146,'Bookings'!$J$2:$J$201,("&lt;"&amp;K146),'Bookings'!$K$2:$K$201,("&gt;"&amp;J146),'Bookings'!$H$2:$H$201,"Booked")&gt;1),"Aircraft double-booked",IF(AND((C146&lt;&gt;"Solo / no CFI"),(COUNTIFS('Bookings'!$A$2:$A$201,A146,'Bookings'!$C$2:$C$201,C146,'Bookings'!$J$2:$J$201,("&lt;"&amp;K146),'Bookings'!$K$2:$K$201,("&gt;"&amp;J146),'Bookings'!$H$2:$H$201,"Booked")&gt;1)),"Instructor double-booked",""))))</f>
        <v/>
      </c>
    </row>
    <row r="147" spans="1:12" x14ac:dyDescent="0.25">
      <c r="A147" s="11"/>
      <c r="E147" s="12"/>
      <c r="F147" s="12"/>
      <c r="I147" s="13" t="str">
        <f>IF($A147="","",ROUND(((F147-E147)*24),1))</f>
        <v/>
      </c>
      <c r="J147" s="13" t="str">
        <f>IF($A147="","",ROUND((E147*1440),0))</f>
        <v/>
      </c>
      <c r="K147" s="13" t="str">
        <f>IF($A147="","",ROUND((F147*1440),0))</f>
        <v/>
      </c>
      <c r="L147" s="14" t="str">
        <f>IF($A147="","",IF(OR((H147="Weather cancel"),(H147="No-show")),"",IF((COUNTIFS('Bookings'!$A$2:$A$201,A147,'Bookings'!$B$2:$B$201,B147,'Bookings'!$J$2:$J$201,("&lt;"&amp;K147),'Bookings'!$K$2:$K$201,("&gt;"&amp;J147),'Bookings'!$H$2:$H$201,"Booked")&gt;1),"Aircraft double-booked",IF(AND((C147&lt;&gt;"Solo / no CFI"),(COUNTIFS('Bookings'!$A$2:$A$201,A147,'Bookings'!$C$2:$C$201,C147,'Bookings'!$J$2:$J$201,("&lt;"&amp;K147),'Bookings'!$K$2:$K$201,("&gt;"&amp;J147),'Bookings'!$H$2:$H$201,"Booked")&gt;1)),"Instructor double-booked",""))))</f>
        <v/>
      </c>
    </row>
    <row r="148" spans="1:12" x14ac:dyDescent="0.25">
      <c r="A148" s="11"/>
      <c r="E148" s="12"/>
      <c r="F148" s="12"/>
      <c r="I148" s="13" t="str">
        <f>IF($A148="","",ROUND(((F148-E148)*24),1))</f>
        <v/>
      </c>
      <c r="J148" s="13" t="str">
        <f>IF($A148="","",ROUND((E148*1440),0))</f>
        <v/>
      </c>
      <c r="K148" s="13" t="str">
        <f>IF($A148="","",ROUND((F148*1440),0))</f>
        <v/>
      </c>
      <c r="L148" s="14" t="str">
        <f>IF($A148="","",IF(OR((H148="Weather cancel"),(H148="No-show")),"",IF((COUNTIFS('Bookings'!$A$2:$A$201,A148,'Bookings'!$B$2:$B$201,B148,'Bookings'!$J$2:$J$201,("&lt;"&amp;K148),'Bookings'!$K$2:$K$201,("&gt;"&amp;J148),'Bookings'!$H$2:$H$201,"Booked")&gt;1),"Aircraft double-booked",IF(AND((C148&lt;&gt;"Solo / no CFI"),(COUNTIFS('Bookings'!$A$2:$A$201,A148,'Bookings'!$C$2:$C$201,C148,'Bookings'!$J$2:$J$201,("&lt;"&amp;K148),'Bookings'!$K$2:$K$201,("&gt;"&amp;J148),'Bookings'!$H$2:$H$201,"Booked")&gt;1)),"Instructor double-booked",""))))</f>
        <v/>
      </c>
    </row>
    <row r="149" spans="1:12" x14ac:dyDescent="0.25">
      <c r="A149" s="11"/>
      <c r="E149" s="12"/>
      <c r="F149" s="12"/>
      <c r="I149" s="13" t="str">
        <f>IF($A149="","",ROUND(((F149-E149)*24),1))</f>
        <v/>
      </c>
      <c r="J149" s="13" t="str">
        <f>IF($A149="","",ROUND((E149*1440),0))</f>
        <v/>
      </c>
      <c r="K149" s="13" t="str">
        <f>IF($A149="","",ROUND((F149*1440),0))</f>
        <v/>
      </c>
      <c r="L149" s="14" t="str">
        <f>IF($A149="","",IF(OR((H149="Weather cancel"),(H149="No-show")),"",IF((COUNTIFS('Bookings'!$A$2:$A$201,A149,'Bookings'!$B$2:$B$201,B149,'Bookings'!$J$2:$J$201,("&lt;"&amp;K149),'Bookings'!$K$2:$K$201,("&gt;"&amp;J149),'Bookings'!$H$2:$H$201,"Booked")&gt;1),"Aircraft double-booked",IF(AND((C149&lt;&gt;"Solo / no CFI"),(COUNTIFS('Bookings'!$A$2:$A$201,A149,'Bookings'!$C$2:$C$201,C149,'Bookings'!$J$2:$J$201,("&lt;"&amp;K149),'Bookings'!$K$2:$K$201,("&gt;"&amp;J149),'Bookings'!$H$2:$H$201,"Booked")&gt;1)),"Instructor double-booked",""))))</f>
        <v/>
      </c>
    </row>
    <row r="150" spans="1:12" x14ac:dyDescent="0.25">
      <c r="A150" s="11"/>
      <c r="E150" s="12"/>
      <c r="F150" s="12"/>
      <c r="I150" s="13" t="str">
        <f>IF($A150="","",ROUND(((F150-E150)*24),1))</f>
        <v/>
      </c>
      <c r="J150" s="13" t="str">
        <f>IF($A150="","",ROUND((E150*1440),0))</f>
        <v/>
      </c>
      <c r="K150" s="13" t="str">
        <f>IF($A150="","",ROUND((F150*1440),0))</f>
        <v/>
      </c>
      <c r="L150" s="14" t="str">
        <f>IF($A150="","",IF(OR((H150="Weather cancel"),(H150="No-show")),"",IF((COUNTIFS('Bookings'!$A$2:$A$201,A150,'Bookings'!$B$2:$B$201,B150,'Bookings'!$J$2:$J$201,("&lt;"&amp;K150),'Bookings'!$K$2:$K$201,("&gt;"&amp;J150),'Bookings'!$H$2:$H$201,"Booked")&gt;1),"Aircraft double-booked",IF(AND((C150&lt;&gt;"Solo / no CFI"),(COUNTIFS('Bookings'!$A$2:$A$201,A150,'Bookings'!$C$2:$C$201,C150,'Bookings'!$J$2:$J$201,("&lt;"&amp;K150),'Bookings'!$K$2:$K$201,("&gt;"&amp;J150),'Bookings'!$H$2:$H$201,"Booked")&gt;1)),"Instructor double-booked",""))))</f>
        <v/>
      </c>
    </row>
    <row r="151" spans="1:12" x14ac:dyDescent="0.25">
      <c r="A151" s="11"/>
      <c r="E151" s="12"/>
      <c r="F151" s="12"/>
      <c r="I151" s="13" t="str">
        <f>IF($A151="","",ROUND(((F151-E151)*24),1))</f>
        <v/>
      </c>
      <c r="J151" s="13" t="str">
        <f>IF($A151="","",ROUND((E151*1440),0))</f>
        <v/>
      </c>
      <c r="K151" s="13" t="str">
        <f>IF($A151="","",ROUND((F151*1440),0))</f>
        <v/>
      </c>
      <c r="L151" s="14" t="str">
        <f>IF($A151="","",IF(OR((H151="Weather cancel"),(H151="No-show")),"",IF((COUNTIFS('Bookings'!$A$2:$A$201,A151,'Bookings'!$B$2:$B$201,B151,'Bookings'!$J$2:$J$201,("&lt;"&amp;K151),'Bookings'!$K$2:$K$201,("&gt;"&amp;J151),'Bookings'!$H$2:$H$201,"Booked")&gt;1),"Aircraft double-booked",IF(AND((C151&lt;&gt;"Solo / no CFI"),(COUNTIFS('Bookings'!$A$2:$A$201,A151,'Bookings'!$C$2:$C$201,C151,'Bookings'!$J$2:$J$201,("&lt;"&amp;K151),'Bookings'!$K$2:$K$201,("&gt;"&amp;J151),'Bookings'!$H$2:$H$201,"Booked")&gt;1)),"Instructor double-booked",""))))</f>
        <v/>
      </c>
    </row>
    <row r="152" spans="1:12" x14ac:dyDescent="0.25">
      <c r="A152" s="11"/>
      <c r="E152" s="12"/>
      <c r="F152" s="12"/>
      <c r="I152" s="13" t="str">
        <f>IF($A152="","",ROUND(((F152-E152)*24),1))</f>
        <v/>
      </c>
      <c r="J152" s="13" t="str">
        <f>IF($A152="","",ROUND((E152*1440),0))</f>
        <v/>
      </c>
      <c r="K152" s="13" t="str">
        <f>IF($A152="","",ROUND((F152*1440),0))</f>
        <v/>
      </c>
      <c r="L152" s="14" t="str">
        <f>IF($A152="","",IF(OR((H152="Weather cancel"),(H152="No-show")),"",IF((COUNTIFS('Bookings'!$A$2:$A$201,A152,'Bookings'!$B$2:$B$201,B152,'Bookings'!$J$2:$J$201,("&lt;"&amp;K152),'Bookings'!$K$2:$K$201,("&gt;"&amp;J152),'Bookings'!$H$2:$H$201,"Booked")&gt;1),"Aircraft double-booked",IF(AND((C152&lt;&gt;"Solo / no CFI"),(COUNTIFS('Bookings'!$A$2:$A$201,A152,'Bookings'!$C$2:$C$201,C152,'Bookings'!$J$2:$J$201,("&lt;"&amp;K152),'Bookings'!$K$2:$K$201,("&gt;"&amp;J152),'Bookings'!$H$2:$H$201,"Booked")&gt;1)),"Instructor double-booked",""))))</f>
        <v/>
      </c>
    </row>
    <row r="153" spans="1:12" x14ac:dyDescent="0.25">
      <c r="A153" s="11"/>
      <c r="E153" s="12"/>
      <c r="F153" s="12"/>
      <c r="I153" s="13" t="str">
        <f>IF($A153="","",ROUND(((F153-E153)*24),1))</f>
        <v/>
      </c>
      <c r="J153" s="13" t="str">
        <f>IF($A153="","",ROUND((E153*1440),0))</f>
        <v/>
      </c>
      <c r="K153" s="13" t="str">
        <f>IF($A153="","",ROUND((F153*1440),0))</f>
        <v/>
      </c>
      <c r="L153" s="14" t="str">
        <f>IF($A153="","",IF(OR((H153="Weather cancel"),(H153="No-show")),"",IF((COUNTIFS('Bookings'!$A$2:$A$201,A153,'Bookings'!$B$2:$B$201,B153,'Bookings'!$J$2:$J$201,("&lt;"&amp;K153),'Bookings'!$K$2:$K$201,("&gt;"&amp;J153),'Bookings'!$H$2:$H$201,"Booked")&gt;1),"Aircraft double-booked",IF(AND((C153&lt;&gt;"Solo / no CFI"),(COUNTIFS('Bookings'!$A$2:$A$201,A153,'Bookings'!$C$2:$C$201,C153,'Bookings'!$J$2:$J$201,("&lt;"&amp;K153),'Bookings'!$K$2:$K$201,("&gt;"&amp;J153),'Bookings'!$H$2:$H$201,"Booked")&gt;1)),"Instructor double-booked",""))))</f>
        <v/>
      </c>
    </row>
    <row r="154" spans="1:12" x14ac:dyDescent="0.25">
      <c r="A154" s="11"/>
      <c r="E154" s="12"/>
      <c r="F154" s="12"/>
      <c r="I154" s="13" t="str">
        <f>IF($A154="","",ROUND(((F154-E154)*24),1))</f>
        <v/>
      </c>
      <c r="J154" s="13" t="str">
        <f>IF($A154="","",ROUND((E154*1440),0))</f>
        <v/>
      </c>
      <c r="K154" s="13" t="str">
        <f>IF($A154="","",ROUND((F154*1440),0))</f>
        <v/>
      </c>
      <c r="L154" s="14" t="str">
        <f>IF($A154="","",IF(OR((H154="Weather cancel"),(H154="No-show")),"",IF((COUNTIFS('Bookings'!$A$2:$A$201,A154,'Bookings'!$B$2:$B$201,B154,'Bookings'!$J$2:$J$201,("&lt;"&amp;K154),'Bookings'!$K$2:$K$201,("&gt;"&amp;J154),'Bookings'!$H$2:$H$201,"Booked")&gt;1),"Aircraft double-booked",IF(AND((C154&lt;&gt;"Solo / no CFI"),(COUNTIFS('Bookings'!$A$2:$A$201,A154,'Bookings'!$C$2:$C$201,C154,'Bookings'!$J$2:$J$201,("&lt;"&amp;K154),'Bookings'!$K$2:$K$201,("&gt;"&amp;J154),'Bookings'!$H$2:$H$201,"Booked")&gt;1)),"Instructor double-booked",""))))</f>
        <v/>
      </c>
    </row>
    <row r="155" spans="1:12" x14ac:dyDescent="0.25">
      <c r="A155" s="11"/>
      <c r="E155" s="12"/>
      <c r="F155" s="12"/>
      <c r="I155" s="13" t="str">
        <f>IF($A155="","",ROUND(((F155-E155)*24),1))</f>
        <v/>
      </c>
      <c r="J155" s="13" t="str">
        <f>IF($A155="","",ROUND((E155*1440),0))</f>
        <v/>
      </c>
      <c r="K155" s="13" t="str">
        <f>IF($A155="","",ROUND((F155*1440),0))</f>
        <v/>
      </c>
      <c r="L155" s="14" t="str">
        <f>IF($A155="","",IF(OR((H155="Weather cancel"),(H155="No-show")),"",IF((COUNTIFS('Bookings'!$A$2:$A$201,A155,'Bookings'!$B$2:$B$201,B155,'Bookings'!$J$2:$J$201,("&lt;"&amp;K155),'Bookings'!$K$2:$K$201,("&gt;"&amp;J155),'Bookings'!$H$2:$H$201,"Booked")&gt;1),"Aircraft double-booked",IF(AND((C155&lt;&gt;"Solo / no CFI"),(COUNTIFS('Bookings'!$A$2:$A$201,A155,'Bookings'!$C$2:$C$201,C155,'Bookings'!$J$2:$J$201,("&lt;"&amp;K155),'Bookings'!$K$2:$K$201,("&gt;"&amp;J155),'Bookings'!$H$2:$H$201,"Booked")&gt;1)),"Instructor double-booked",""))))</f>
        <v/>
      </c>
    </row>
    <row r="156" spans="1:12" x14ac:dyDescent="0.25">
      <c r="A156" s="11"/>
      <c r="E156" s="12"/>
      <c r="F156" s="12"/>
      <c r="I156" s="13" t="str">
        <f>IF($A156="","",ROUND(((F156-E156)*24),1))</f>
        <v/>
      </c>
      <c r="J156" s="13" t="str">
        <f>IF($A156="","",ROUND((E156*1440),0))</f>
        <v/>
      </c>
      <c r="K156" s="13" t="str">
        <f>IF($A156="","",ROUND((F156*1440),0))</f>
        <v/>
      </c>
      <c r="L156" s="14" t="str">
        <f>IF($A156="","",IF(OR((H156="Weather cancel"),(H156="No-show")),"",IF((COUNTIFS('Bookings'!$A$2:$A$201,A156,'Bookings'!$B$2:$B$201,B156,'Bookings'!$J$2:$J$201,("&lt;"&amp;K156),'Bookings'!$K$2:$K$201,("&gt;"&amp;J156),'Bookings'!$H$2:$H$201,"Booked")&gt;1),"Aircraft double-booked",IF(AND((C156&lt;&gt;"Solo / no CFI"),(COUNTIFS('Bookings'!$A$2:$A$201,A156,'Bookings'!$C$2:$C$201,C156,'Bookings'!$J$2:$J$201,("&lt;"&amp;K156),'Bookings'!$K$2:$K$201,("&gt;"&amp;J156),'Bookings'!$H$2:$H$201,"Booked")&gt;1)),"Instructor double-booked",""))))</f>
        <v/>
      </c>
    </row>
    <row r="157" spans="1:12" x14ac:dyDescent="0.25">
      <c r="A157" s="11"/>
      <c r="E157" s="12"/>
      <c r="F157" s="12"/>
      <c r="I157" s="13" t="str">
        <f>IF($A157="","",ROUND(((F157-E157)*24),1))</f>
        <v/>
      </c>
      <c r="J157" s="13" t="str">
        <f>IF($A157="","",ROUND((E157*1440),0))</f>
        <v/>
      </c>
      <c r="K157" s="13" t="str">
        <f>IF($A157="","",ROUND((F157*1440),0))</f>
        <v/>
      </c>
      <c r="L157" s="14" t="str">
        <f>IF($A157="","",IF(OR((H157="Weather cancel"),(H157="No-show")),"",IF((COUNTIFS('Bookings'!$A$2:$A$201,A157,'Bookings'!$B$2:$B$201,B157,'Bookings'!$J$2:$J$201,("&lt;"&amp;K157),'Bookings'!$K$2:$K$201,("&gt;"&amp;J157),'Bookings'!$H$2:$H$201,"Booked")&gt;1),"Aircraft double-booked",IF(AND((C157&lt;&gt;"Solo / no CFI"),(COUNTIFS('Bookings'!$A$2:$A$201,A157,'Bookings'!$C$2:$C$201,C157,'Bookings'!$J$2:$J$201,("&lt;"&amp;K157),'Bookings'!$K$2:$K$201,("&gt;"&amp;J157),'Bookings'!$H$2:$H$201,"Booked")&gt;1)),"Instructor double-booked",""))))</f>
        <v/>
      </c>
    </row>
    <row r="158" spans="1:12" x14ac:dyDescent="0.25">
      <c r="A158" s="11"/>
      <c r="E158" s="12"/>
      <c r="F158" s="12"/>
      <c r="I158" s="13" t="str">
        <f>IF($A158="","",ROUND(((F158-E158)*24),1))</f>
        <v/>
      </c>
      <c r="J158" s="13" t="str">
        <f>IF($A158="","",ROUND((E158*1440),0))</f>
        <v/>
      </c>
      <c r="K158" s="13" t="str">
        <f>IF($A158="","",ROUND((F158*1440),0))</f>
        <v/>
      </c>
      <c r="L158" s="14" t="str">
        <f>IF($A158="","",IF(OR((H158="Weather cancel"),(H158="No-show")),"",IF((COUNTIFS('Bookings'!$A$2:$A$201,A158,'Bookings'!$B$2:$B$201,B158,'Bookings'!$J$2:$J$201,("&lt;"&amp;K158),'Bookings'!$K$2:$K$201,("&gt;"&amp;J158),'Bookings'!$H$2:$H$201,"Booked")&gt;1),"Aircraft double-booked",IF(AND((C158&lt;&gt;"Solo / no CFI"),(COUNTIFS('Bookings'!$A$2:$A$201,A158,'Bookings'!$C$2:$C$201,C158,'Bookings'!$J$2:$J$201,("&lt;"&amp;K158),'Bookings'!$K$2:$K$201,("&gt;"&amp;J158),'Bookings'!$H$2:$H$201,"Booked")&gt;1)),"Instructor double-booked",""))))</f>
        <v/>
      </c>
    </row>
    <row r="159" spans="1:12" x14ac:dyDescent="0.25">
      <c r="A159" s="11"/>
      <c r="E159" s="12"/>
      <c r="F159" s="12"/>
      <c r="I159" s="13" t="str">
        <f>IF($A159="","",ROUND(((F159-E159)*24),1))</f>
        <v/>
      </c>
      <c r="J159" s="13" t="str">
        <f>IF($A159="","",ROUND((E159*1440),0))</f>
        <v/>
      </c>
      <c r="K159" s="13" t="str">
        <f>IF($A159="","",ROUND((F159*1440),0))</f>
        <v/>
      </c>
      <c r="L159" s="14" t="str">
        <f>IF($A159="","",IF(OR((H159="Weather cancel"),(H159="No-show")),"",IF((COUNTIFS('Bookings'!$A$2:$A$201,A159,'Bookings'!$B$2:$B$201,B159,'Bookings'!$J$2:$J$201,("&lt;"&amp;K159),'Bookings'!$K$2:$K$201,("&gt;"&amp;J159),'Bookings'!$H$2:$H$201,"Booked")&gt;1),"Aircraft double-booked",IF(AND((C159&lt;&gt;"Solo / no CFI"),(COUNTIFS('Bookings'!$A$2:$A$201,A159,'Bookings'!$C$2:$C$201,C159,'Bookings'!$J$2:$J$201,("&lt;"&amp;K159),'Bookings'!$K$2:$K$201,("&gt;"&amp;J159),'Bookings'!$H$2:$H$201,"Booked")&gt;1)),"Instructor double-booked",""))))</f>
        <v/>
      </c>
    </row>
    <row r="160" spans="1:12" x14ac:dyDescent="0.25">
      <c r="A160" s="11"/>
      <c r="E160" s="12"/>
      <c r="F160" s="12"/>
      <c r="I160" s="13" t="str">
        <f>IF($A160="","",ROUND(((F160-E160)*24),1))</f>
        <v/>
      </c>
      <c r="J160" s="13" t="str">
        <f>IF($A160="","",ROUND((E160*1440),0))</f>
        <v/>
      </c>
      <c r="K160" s="13" t="str">
        <f>IF($A160="","",ROUND((F160*1440),0))</f>
        <v/>
      </c>
      <c r="L160" s="14" t="str">
        <f>IF($A160="","",IF(OR((H160="Weather cancel"),(H160="No-show")),"",IF((COUNTIFS('Bookings'!$A$2:$A$201,A160,'Bookings'!$B$2:$B$201,B160,'Bookings'!$J$2:$J$201,("&lt;"&amp;K160),'Bookings'!$K$2:$K$201,("&gt;"&amp;J160),'Bookings'!$H$2:$H$201,"Booked")&gt;1),"Aircraft double-booked",IF(AND((C160&lt;&gt;"Solo / no CFI"),(COUNTIFS('Bookings'!$A$2:$A$201,A160,'Bookings'!$C$2:$C$201,C160,'Bookings'!$J$2:$J$201,("&lt;"&amp;K160),'Bookings'!$K$2:$K$201,("&gt;"&amp;J160),'Bookings'!$H$2:$H$201,"Booked")&gt;1)),"Instructor double-booked",""))))</f>
        <v/>
      </c>
    </row>
    <row r="161" spans="1:12" x14ac:dyDescent="0.25">
      <c r="A161" s="11"/>
      <c r="E161" s="12"/>
      <c r="F161" s="12"/>
      <c r="I161" s="13" t="str">
        <f>IF($A161="","",ROUND(((F161-E161)*24),1))</f>
        <v/>
      </c>
      <c r="J161" s="13" t="str">
        <f>IF($A161="","",ROUND((E161*1440),0))</f>
        <v/>
      </c>
      <c r="K161" s="13" t="str">
        <f>IF($A161="","",ROUND((F161*1440),0))</f>
        <v/>
      </c>
      <c r="L161" s="14" t="str">
        <f>IF($A161="","",IF(OR((H161="Weather cancel"),(H161="No-show")),"",IF((COUNTIFS('Bookings'!$A$2:$A$201,A161,'Bookings'!$B$2:$B$201,B161,'Bookings'!$J$2:$J$201,("&lt;"&amp;K161),'Bookings'!$K$2:$K$201,("&gt;"&amp;J161),'Bookings'!$H$2:$H$201,"Booked")&gt;1),"Aircraft double-booked",IF(AND((C161&lt;&gt;"Solo / no CFI"),(COUNTIFS('Bookings'!$A$2:$A$201,A161,'Bookings'!$C$2:$C$201,C161,'Bookings'!$J$2:$J$201,("&lt;"&amp;K161),'Bookings'!$K$2:$K$201,("&gt;"&amp;J161),'Bookings'!$H$2:$H$201,"Booked")&gt;1)),"Instructor double-booked",""))))</f>
        <v/>
      </c>
    </row>
    <row r="162" spans="1:12" x14ac:dyDescent="0.25">
      <c r="A162" s="11"/>
      <c r="E162" s="12"/>
      <c r="F162" s="12"/>
      <c r="I162" s="13" t="str">
        <f>IF($A162="","",ROUND(((F162-E162)*24),1))</f>
        <v/>
      </c>
      <c r="J162" s="13" t="str">
        <f>IF($A162="","",ROUND((E162*1440),0))</f>
        <v/>
      </c>
      <c r="K162" s="13" t="str">
        <f>IF($A162="","",ROUND((F162*1440),0))</f>
        <v/>
      </c>
      <c r="L162" s="14" t="str">
        <f>IF($A162="","",IF(OR((H162="Weather cancel"),(H162="No-show")),"",IF((COUNTIFS('Bookings'!$A$2:$A$201,A162,'Bookings'!$B$2:$B$201,B162,'Bookings'!$J$2:$J$201,("&lt;"&amp;K162),'Bookings'!$K$2:$K$201,("&gt;"&amp;J162),'Bookings'!$H$2:$H$201,"Booked")&gt;1),"Aircraft double-booked",IF(AND((C162&lt;&gt;"Solo / no CFI"),(COUNTIFS('Bookings'!$A$2:$A$201,A162,'Bookings'!$C$2:$C$201,C162,'Bookings'!$J$2:$J$201,("&lt;"&amp;K162),'Bookings'!$K$2:$K$201,("&gt;"&amp;J162),'Bookings'!$H$2:$H$201,"Booked")&gt;1)),"Instructor double-booked",""))))</f>
        <v/>
      </c>
    </row>
    <row r="163" spans="1:12" x14ac:dyDescent="0.25">
      <c r="A163" s="11"/>
      <c r="E163" s="12"/>
      <c r="F163" s="12"/>
      <c r="I163" s="13" t="str">
        <f>IF($A163="","",ROUND(((F163-E163)*24),1))</f>
        <v/>
      </c>
      <c r="J163" s="13" t="str">
        <f>IF($A163="","",ROUND((E163*1440),0))</f>
        <v/>
      </c>
      <c r="K163" s="13" t="str">
        <f>IF($A163="","",ROUND((F163*1440),0))</f>
        <v/>
      </c>
      <c r="L163" s="14" t="str">
        <f>IF($A163="","",IF(OR((H163="Weather cancel"),(H163="No-show")),"",IF((COUNTIFS('Bookings'!$A$2:$A$201,A163,'Bookings'!$B$2:$B$201,B163,'Bookings'!$J$2:$J$201,("&lt;"&amp;K163),'Bookings'!$K$2:$K$201,("&gt;"&amp;J163),'Bookings'!$H$2:$H$201,"Booked")&gt;1),"Aircraft double-booked",IF(AND((C163&lt;&gt;"Solo / no CFI"),(COUNTIFS('Bookings'!$A$2:$A$201,A163,'Bookings'!$C$2:$C$201,C163,'Bookings'!$J$2:$J$201,("&lt;"&amp;K163),'Bookings'!$K$2:$K$201,("&gt;"&amp;J163),'Bookings'!$H$2:$H$201,"Booked")&gt;1)),"Instructor double-booked",""))))</f>
        <v/>
      </c>
    </row>
    <row r="164" spans="1:12" x14ac:dyDescent="0.25">
      <c r="A164" s="11"/>
      <c r="E164" s="12"/>
      <c r="F164" s="12"/>
      <c r="I164" s="13" t="str">
        <f>IF($A164="","",ROUND(((F164-E164)*24),1))</f>
        <v/>
      </c>
      <c r="J164" s="13" t="str">
        <f>IF($A164="","",ROUND((E164*1440),0))</f>
        <v/>
      </c>
      <c r="K164" s="13" t="str">
        <f>IF($A164="","",ROUND((F164*1440),0))</f>
        <v/>
      </c>
      <c r="L164" s="14" t="str">
        <f>IF($A164="","",IF(OR((H164="Weather cancel"),(H164="No-show")),"",IF((COUNTIFS('Bookings'!$A$2:$A$201,A164,'Bookings'!$B$2:$B$201,B164,'Bookings'!$J$2:$J$201,("&lt;"&amp;K164),'Bookings'!$K$2:$K$201,("&gt;"&amp;J164),'Bookings'!$H$2:$H$201,"Booked")&gt;1),"Aircraft double-booked",IF(AND((C164&lt;&gt;"Solo / no CFI"),(COUNTIFS('Bookings'!$A$2:$A$201,A164,'Bookings'!$C$2:$C$201,C164,'Bookings'!$J$2:$J$201,("&lt;"&amp;K164),'Bookings'!$K$2:$K$201,("&gt;"&amp;J164),'Bookings'!$H$2:$H$201,"Booked")&gt;1)),"Instructor double-booked",""))))</f>
        <v/>
      </c>
    </row>
    <row r="165" spans="1:12" x14ac:dyDescent="0.25">
      <c r="A165" s="11"/>
      <c r="E165" s="12"/>
      <c r="F165" s="12"/>
      <c r="I165" s="13" t="str">
        <f>IF($A165="","",ROUND(((F165-E165)*24),1))</f>
        <v/>
      </c>
      <c r="J165" s="13" t="str">
        <f>IF($A165="","",ROUND((E165*1440),0))</f>
        <v/>
      </c>
      <c r="K165" s="13" t="str">
        <f>IF($A165="","",ROUND((F165*1440),0))</f>
        <v/>
      </c>
      <c r="L165" s="14" t="str">
        <f>IF($A165="","",IF(OR((H165="Weather cancel"),(H165="No-show")),"",IF((COUNTIFS('Bookings'!$A$2:$A$201,A165,'Bookings'!$B$2:$B$201,B165,'Bookings'!$J$2:$J$201,("&lt;"&amp;K165),'Bookings'!$K$2:$K$201,("&gt;"&amp;J165),'Bookings'!$H$2:$H$201,"Booked")&gt;1),"Aircraft double-booked",IF(AND((C165&lt;&gt;"Solo / no CFI"),(COUNTIFS('Bookings'!$A$2:$A$201,A165,'Bookings'!$C$2:$C$201,C165,'Bookings'!$J$2:$J$201,("&lt;"&amp;K165),'Bookings'!$K$2:$K$201,("&gt;"&amp;J165),'Bookings'!$H$2:$H$201,"Booked")&gt;1)),"Instructor double-booked",""))))</f>
        <v/>
      </c>
    </row>
    <row r="166" spans="1:12" x14ac:dyDescent="0.25">
      <c r="A166" s="11"/>
      <c r="E166" s="12"/>
      <c r="F166" s="12"/>
      <c r="I166" s="13" t="str">
        <f>IF($A166="","",ROUND(((F166-E166)*24),1))</f>
        <v/>
      </c>
      <c r="J166" s="13" t="str">
        <f>IF($A166="","",ROUND((E166*1440),0))</f>
        <v/>
      </c>
      <c r="K166" s="13" t="str">
        <f>IF($A166="","",ROUND((F166*1440),0))</f>
        <v/>
      </c>
      <c r="L166" s="14" t="str">
        <f>IF($A166="","",IF(OR((H166="Weather cancel"),(H166="No-show")),"",IF((COUNTIFS('Bookings'!$A$2:$A$201,A166,'Bookings'!$B$2:$B$201,B166,'Bookings'!$J$2:$J$201,("&lt;"&amp;K166),'Bookings'!$K$2:$K$201,("&gt;"&amp;J166),'Bookings'!$H$2:$H$201,"Booked")&gt;1),"Aircraft double-booked",IF(AND((C166&lt;&gt;"Solo / no CFI"),(COUNTIFS('Bookings'!$A$2:$A$201,A166,'Bookings'!$C$2:$C$201,C166,'Bookings'!$J$2:$J$201,("&lt;"&amp;K166),'Bookings'!$K$2:$K$201,("&gt;"&amp;J166),'Bookings'!$H$2:$H$201,"Booked")&gt;1)),"Instructor double-booked",""))))</f>
        <v/>
      </c>
    </row>
    <row r="167" spans="1:12" x14ac:dyDescent="0.25">
      <c r="A167" s="11"/>
      <c r="E167" s="12"/>
      <c r="F167" s="12"/>
      <c r="I167" s="13" t="str">
        <f>IF($A167="","",ROUND(((F167-E167)*24),1))</f>
        <v/>
      </c>
      <c r="J167" s="13" t="str">
        <f>IF($A167="","",ROUND((E167*1440),0))</f>
        <v/>
      </c>
      <c r="K167" s="13" t="str">
        <f>IF($A167="","",ROUND((F167*1440),0))</f>
        <v/>
      </c>
      <c r="L167" s="14" t="str">
        <f>IF($A167="","",IF(OR((H167="Weather cancel"),(H167="No-show")),"",IF((COUNTIFS('Bookings'!$A$2:$A$201,A167,'Bookings'!$B$2:$B$201,B167,'Bookings'!$J$2:$J$201,("&lt;"&amp;K167),'Bookings'!$K$2:$K$201,("&gt;"&amp;J167),'Bookings'!$H$2:$H$201,"Booked")&gt;1),"Aircraft double-booked",IF(AND((C167&lt;&gt;"Solo / no CFI"),(COUNTIFS('Bookings'!$A$2:$A$201,A167,'Bookings'!$C$2:$C$201,C167,'Bookings'!$J$2:$J$201,("&lt;"&amp;K167),'Bookings'!$K$2:$K$201,("&gt;"&amp;J167),'Bookings'!$H$2:$H$201,"Booked")&gt;1)),"Instructor double-booked",""))))</f>
        <v/>
      </c>
    </row>
    <row r="168" spans="1:12" x14ac:dyDescent="0.25">
      <c r="A168" s="11"/>
      <c r="E168" s="12"/>
      <c r="F168" s="12"/>
      <c r="I168" s="13" t="str">
        <f>IF($A168="","",ROUND(((F168-E168)*24),1))</f>
        <v/>
      </c>
      <c r="J168" s="13" t="str">
        <f>IF($A168="","",ROUND((E168*1440),0))</f>
        <v/>
      </c>
      <c r="K168" s="13" t="str">
        <f>IF($A168="","",ROUND((F168*1440),0))</f>
        <v/>
      </c>
      <c r="L168" s="14" t="str">
        <f>IF($A168="","",IF(OR((H168="Weather cancel"),(H168="No-show")),"",IF((COUNTIFS('Bookings'!$A$2:$A$201,A168,'Bookings'!$B$2:$B$201,B168,'Bookings'!$J$2:$J$201,("&lt;"&amp;K168),'Bookings'!$K$2:$K$201,("&gt;"&amp;J168),'Bookings'!$H$2:$H$201,"Booked")&gt;1),"Aircraft double-booked",IF(AND((C168&lt;&gt;"Solo / no CFI"),(COUNTIFS('Bookings'!$A$2:$A$201,A168,'Bookings'!$C$2:$C$201,C168,'Bookings'!$J$2:$J$201,("&lt;"&amp;K168),'Bookings'!$K$2:$K$201,("&gt;"&amp;J168),'Bookings'!$H$2:$H$201,"Booked")&gt;1)),"Instructor double-booked",""))))</f>
        <v/>
      </c>
    </row>
    <row r="169" spans="1:12" x14ac:dyDescent="0.25">
      <c r="A169" s="11"/>
      <c r="E169" s="12"/>
      <c r="F169" s="12"/>
      <c r="I169" s="13" t="str">
        <f>IF($A169="","",ROUND(((F169-E169)*24),1))</f>
        <v/>
      </c>
      <c r="J169" s="13" t="str">
        <f>IF($A169="","",ROUND((E169*1440),0))</f>
        <v/>
      </c>
      <c r="K169" s="13" t="str">
        <f>IF($A169="","",ROUND((F169*1440),0))</f>
        <v/>
      </c>
      <c r="L169" s="14" t="str">
        <f>IF($A169="","",IF(OR((H169="Weather cancel"),(H169="No-show")),"",IF((COUNTIFS('Bookings'!$A$2:$A$201,A169,'Bookings'!$B$2:$B$201,B169,'Bookings'!$J$2:$J$201,("&lt;"&amp;K169),'Bookings'!$K$2:$K$201,("&gt;"&amp;J169),'Bookings'!$H$2:$H$201,"Booked")&gt;1),"Aircraft double-booked",IF(AND((C169&lt;&gt;"Solo / no CFI"),(COUNTIFS('Bookings'!$A$2:$A$201,A169,'Bookings'!$C$2:$C$201,C169,'Bookings'!$J$2:$J$201,("&lt;"&amp;K169),'Bookings'!$K$2:$K$201,("&gt;"&amp;J169),'Bookings'!$H$2:$H$201,"Booked")&gt;1)),"Instructor double-booked",""))))</f>
        <v/>
      </c>
    </row>
    <row r="170" spans="1:12" x14ac:dyDescent="0.25">
      <c r="A170" s="11"/>
      <c r="E170" s="12"/>
      <c r="F170" s="12"/>
      <c r="I170" s="13" t="str">
        <f>IF($A170="","",ROUND(((F170-E170)*24),1))</f>
        <v/>
      </c>
      <c r="J170" s="13" t="str">
        <f>IF($A170="","",ROUND((E170*1440),0))</f>
        <v/>
      </c>
      <c r="K170" s="13" t="str">
        <f>IF($A170="","",ROUND((F170*1440),0))</f>
        <v/>
      </c>
      <c r="L170" s="14" t="str">
        <f>IF($A170="","",IF(OR((H170="Weather cancel"),(H170="No-show")),"",IF((COUNTIFS('Bookings'!$A$2:$A$201,A170,'Bookings'!$B$2:$B$201,B170,'Bookings'!$J$2:$J$201,("&lt;"&amp;K170),'Bookings'!$K$2:$K$201,("&gt;"&amp;J170),'Bookings'!$H$2:$H$201,"Booked")&gt;1),"Aircraft double-booked",IF(AND((C170&lt;&gt;"Solo / no CFI"),(COUNTIFS('Bookings'!$A$2:$A$201,A170,'Bookings'!$C$2:$C$201,C170,'Bookings'!$J$2:$J$201,("&lt;"&amp;K170),'Bookings'!$K$2:$K$201,("&gt;"&amp;J170),'Bookings'!$H$2:$H$201,"Booked")&gt;1)),"Instructor double-booked",""))))</f>
        <v/>
      </c>
    </row>
    <row r="171" spans="1:12" x14ac:dyDescent="0.25">
      <c r="A171" s="11"/>
      <c r="E171" s="12"/>
      <c r="F171" s="12"/>
      <c r="I171" s="13" t="str">
        <f>IF($A171="","",ROUND(((F171-E171)*24),1))</f>
        <v/>
      </c>
      <c r="J171" s="13" t="str">
        <f>IF($A171="","",ROUND((E171*1440),0))</f>
        <v/>
      </c>
      <c r="K171" s="13" t="str">
        <f>IF($A171="","",ROUND((F171*1440),0))</f>
        <v/>
      </c>
      <c r="L171" s="14" t="str">
        <f>IF($A171="","",IF(OR((H171="Weather cancel"),(H171="No-show")),"",IF((COUNTIFS('Bookings'!$A$2:$A$201,A171,'Bookings'!$B$2:$B$201,B171,'Bookings'!$J$2:$J$201,("&lt;"&amp;K171),'Bookings'!$K$2:$K$201,("&gt;"&amp;J171),'Bookings'!$H$2:$H$201,"Booked")&gt;1),"Aircraft double-booked",IF(AND((C171&lt;&gt;"Solo / no CFI"),(COUNTIFS('Bookings'!$A$2:$A$201,A171,'Bookings'!$C$2:$C$201,C171,'Bookings'!$J$2:$J$201,("&lt;"&amp;K171),'Bookings'!$K$2:$K$201,("&gt;"&amp;J171),'Bookings'!$H$2:$H$201,"Booked")&gt;1)),"Instructor double-booked",""))))</f>
        <v/>
      </c>
    </row>
    <row r="172" spans="1:12" x14ac:dyDescent="0.25">
      <c r="A172" s="11"/>
      <c r="E172" s="12"/>
      <c r="F172" s="12"/>
      <c r="I172" s="13" t="str">
        <f>IF($A172="","",ROUND(((F172-E172)*24),1))</f>
        <v/>
      </c>
      <c r="J172" s="13" t="str">
        <f>IF($A172="","",ROUND((E172*1440),0))</f>
        <v/>
      </c>
      <c r="K172" s="13" t="str">
        <f>IF($A172="","",ROUND((F172*1440),0))</f>
        <v/>
      </c>
      <c r="L172" s="14" t="str">
        <f>IF($A172="","",IF(OR((H172="Weather cancel"),(H172="No-show")),"",IF((COUNTIFS('Bookings'!$A$2:$A$201,A172,'Bookings'!$B$2:$B$201,B172,'Bookings'!$J$2:$J$201,("&lt;"&amp;K172),'Bookings'!$K$2:$K$201,("&gt;"&amp;J172),'Bookings'!$H$2:$H$201,"Booked")&gt;1),"Aircraft double-booked",IF(AND((C172&lt;&gt;"Solo / no CFI"),(COUNTIFS('Bookings'!$A$2:$A$201,A172,'Bookings'!$C$2:$C$201,C172,'Bookings'!$J$2:$J$201,("&lt;"&amp;K172),'Bookings'!$K$2:$K$201,("&gt;"&amp;J172),'Bookings'!$H$2:$H$201,"Booked")&gt;1)),"Instructor double-booked",""))))</f>
        <v/>
      </c>
    </row>
    <row r="173" spans="1:12" x14ac:dyDescent="0.25">
      <c r="A173" s="11"/>
      <c r="E173" s="12"/>
      <c r="F173" s="12"/>
      <c r="I173" s="13" t="str">
        <f>IF($A173="","",ROUND(((F173-E173)*24),1))</f>
        <v/>
      </c>
      <c r="J173" s="13" t="str">
        <f>IF($A173="","",ROUND((E173*1440),0))</f>
        <v/>
      </c>
      <c r="K173" s="13" t="str">
        <f>IF($A173="","",ROUND((F173*1440),0))</f>
        <v/>
      </c>
      <c r="L173" s="14" t="str">
        <f>IF($A173="","",IF(OR((H173="Weather cancel"),(H173="No-show")),"",IF((COUNTIFS('Bookings'!$A$2:$A$201,A173,'Bookings'!$B$2:$B$201,B173,'Bookings'!$J$2:$J$201,("&lt;"&amp;K173),'Bookings'!$K$2:$K$201,("&gt;"&amp;J173),'Bookings'!$H$2:$H$201,"Booked")&gt;1),"Aircraft double-booked",IF(AND((C173&lt;&gt;"Solo / no CFI"),(COUNTIFS('Bookings'!$A$2:$A$201,A173,'Bookings'!$C$2:$C$201,C173,'Bookings'!$J$2:$J$201,("&lt;"&amp;K173),'Bookings'!$K$2:$K$201,("&gt;"&amp;J173),'Bookings'!$H$2:$H$201,"Booked")&gt;1)),"Instructor double-booked",""))))</f>
        <v/>
      </c>
    </row>
    <row r="174" spans="1:12" x14ac:dyDescent="0.25">
      <c r="A174" s="11"/>
      <c r="E174" s="12"/>
      <c r="F174" s="12"/>
      <c r="I174" s="13" t="str">
        <f>IF($A174="","",ROUND(((F174-E174)*24),1))</f>
        <v/>
      </c>
      <c r="J174" s="13" t="str">
        <f>IF($A174="","",ROUND((E174*1440),0))</f>
        <v/>
      </c>
      <c r="K174" s="13" t="str">
        <f>IF($A174="","",ROUND((F174*1440),0))</f>
        <v/>
      </c>
      <c r="L174" s="14" t="str">
        <f>IF($A174="","",IF(OR((H174="Weather cancel"),(H174="No-show")),"",IF((COUNTIFS('Bookings'!$A$2:$A$201,A174,'Bookings'!$B$2:$B$201,B174,'Bookings'!$J$2:$J$201,("&lt;"&amp;K174),'Bookings'!$K$2:$K$201,("&gt;"&amp;J174),'Bookings'!$H$2:$H$201,"Booked")&gt;1),"Aircraft double-booked",IF(AND((C174&lt;&gt;"Solo / no CFI"),(COUNTIFS('Bookings'!$A$2:$A$201,A174,'Bookings'!$C$2:$C$201,C174,'Bookings'!$J$2:$J$201,("&lt;"&amp;K174),'Bookings'!$K$2:$K$201,("&gt;"&amp;J174),'Bookings'!$H$2:$H$201,"Booked")&gt;1)),"Instructor double-booked",""))))</f>
        <v/>
      </c>
    </row>
    <row r="175" spans="1:12" x14ac:dyDescent="0.25">
      <c r="A175" s="11"/>
      <c r="E175" s="12"/>
      <c r="F175" s="12"/>
      <c r="I175" s="13" t="str">
        <f>IF($A175="","",ROUND(((F175-E175)*24),1))</f>
        <v/>
      </c>
      <c r="J175" s="13" t="str">
        <f>IF($A175="","",ROUND((E175*1440),0))</f>
        <v/>
      </c>
      <c r="K175" s="13" t="str">
        <f>IF($A175="","",ROUND((F175*1440),0))</f>
        <v/>
      </c>
      <c r="L175" s="14" t="str">
        <f>IF($A175="","",IF(OR((H175="Weather cancel"),(H175="No-show")),"",IF((COUNTIFS('Bookings'!$A$2:$A$201,A175,'Bookings'!$B$2:$B$201,B175,'Bookings'!$J$2:$J$201,("&lt;"&amp;K175),'Bookings'!$K$2:$K$201,("&gt;"&amp;J175),'Bookings'!$H$2:$H$201,"Booked")&gt;1),"Aircraft double-booked",IF(AND((C175&lt;&gt;"Solo / no CFI"),(COUNTIFS('Bookings'!$A$2:$A$201,A175,'Bookings'!$C$2:$C$201,C175,'Bookings'!$J$2:$J$201,("&lt;"&amp;K175),'Bookings'!$K$2:$K$201,("&gt;"&amp;J175),'Bookings'!$H$2:$H$201,"Booked")&gt;1)),"Instructor double-booked",""))))</f>
        <v/>
      </c>
    </row>
    <row r="176" spans="1:12" x14ac:dyDescent="0.25">
      <c r="A176" s="11"/>
      <c r="E176" s="12"/>
      <c r="F176" s="12"/>
      <c r="I176" s="13" t="str">
        <f>IF($A176="","",ROUND(((F176-E176)*24),1))</f>
        <v/>
      </c>
      <c r="J176" s="13" t="str">
        <f>IF($A176="","",ROUND((E176*1440),0))</f>
        <v/>
      </c>
      <c r="K176" s="13" t="str">
        <f>IF($A176="","",ROUND((F176*1440),0))</f>
        <v/>
      </c>
      <c r="L176" s="14" t="str">
        <f>IF($A176="","",IF(OR((H176="Weather cancel"),(H176="No-show")),"",IF((COUNTIFS('Bookings'!$A$2:$A$201,A176,'Bookings'!$B$2:$B$201,B176,'Bookings'!$J$2:$J$201,("&lt;"&amp;K176),'Bookings'!$K$2:$K$201,("&gt;"&amp;J176),'Bookings'!$H$2:$H$201,"Booked")&gt;1),"Aircraft double-booked",IF(AND((C176&lt;&gt;"Solo / no CFI"),(COUNTIFS('Bookings'!$A$2:$A$201,A176,'Bookings'!$C$2:$C$201,C176,'Bookings'!$J$2:$J$201,("&lt;"&amp;K176),'Bookings'!$K$2:$K$201,("&gt;"&amp;J176),'Bookings'!$H$2:$H$201,"Booked")&gt;1)),"Instructor double-booked",""))))</f>
        <v/>
      </c>
    </row>
    <row r="177" spans="1:12" x14ac:dyDescent="0.25">
      <c r="A177" s="11"/>
      <c r="E177" s="12"/>
      <c r="F177" s="12"/>
      <c r="I177" s="13" t="str">
        <f>IF($A177="","",ROUND(((F177-E177)*24),1))</f>
        <v/>
      </c>
      <c r="J177" s="13" t="str">
        <f>IF($A177="","",ROUND((E177*1440),0))</f>
        <v/>
      </c>
      <c r="K177" s="13" t="str">
        <f>IF($A177="","",ROUND((F177*1440),0))</f>
        <v/>
      </c>
      <c r="L177" s="14" t="str">
        <f>IF($A177="","",IF(OR((H177="Weather cancel"),(H177="No-show")),"",IF((COUNTIFS('Bookings'!$A$2:$A$201,A177,'Bookings'!$B$2:$B$201,B177,'Bookings'!$J$2:$J$201,("&lt;"&amp;K177),'Bookings'!$K$2:$K$201,("&gt;"&amp;J177),'Bookings'!$H$2:$H$201,"Booked")&gt;1),"Aircraft double-booked",IF(AND((C177&lt;&gt;"Solo / no CFI"),(COUNTIFS('Bookings'!$A$2:$A$201,A177,'Bookings'!$C$2:$C$201,C177,'Bookings'!$J$2:$J$201,("&lt;"&amp;K177),'Bookings'!$K$2:$K$201,("&gt;"&amp;J177),'Bookings'!$H$2:$H$201,"Booked")&gt;1)),"Instructor double-booked",""))))</f>
        <v/>
      </c>
    </row>
    <row r="178" spans="1:12" x14ac:dyDescent="0.25">
      <c r="A178" s="11"/>
      <c r="E178" s="12"/>
      <c r="F178" s="12"/>
      <c r="I178" s="13" t="str">
        <f>IF($A178="","",ROUND(((F178-E178)*24),1))</f>
        <v/>
      </c>
      <c r="J178" s="13" t="str">
        <f>IF($A178="","",ROUND((E178*1440),0))</f>
        <v/>
      </c>
      <c r="K178" s="13" t="str">
        <f>IF($A178="","",ROUND((F178*1440),0))</f>
        <v/>
      </c>
      <c r="L178" s="14" t="str">
        <f>IF($A178="","",IF(OR((H178="Weather cancel"),(H178="No-show")),"",IF((COUNTIFS('Bookings'!$A$2:$A$201,A178,'Bookings'!$B$2:$B$201,B178,'Bookings'!$J$2:$J$201,("&lt;"&amp;K178),'Bookings'!$K$2:$K$201,("&gt;"&amp;J178),'Bookings'!$H$2:$H$201,"Booked")&gt;1),"Aircraft double-booked",IF(AND((C178&lt;&gt;"Solo / no CFI"),(COUNTIFS('Bookings'!$A$2:$A$201,A178,'Bookings'!$C$2:$C$201,C178,'Bookings'!$J$2:$J$201,("&lt;"&amp;K178),'Bookings'!$K$2:$K$201,("&gt;"&amp;J178),'Bookings'!$H$2:$H$201,"Booked")&gt;1)),"Instructor double-booked",""))))</f>
        <v/>
      </c>
    </row>
    <row r="179" spans="1:12" x14ac:dyDescent="0.25">
      <c r="A179" s="11"/>
      <c r="E179" s="12"/>
      <c r="F179" s="12"/>
      <c r="I179" s="13" t="str">
        <f>IF($A179="","",ROUND(((F179-E179)*24),1))</f>
        <v/>
      </c>
      <c r="J179" s="13" t="str">
        <f>IF($A179="","",ROUND((E179*1440),0))</f>
        <v/>
      </c>
      <c r="K179" s="13" t="str">
        <f>IF($A179="","",ROUND((F179*1440),0))</f>
        <v/>
      </c>
      <c r="L179" s="14" t="str">
        <f>IF($A179="","",IF(OR((H179="Weather cancel"),(H179="No-show")),"",IF((COUNTIFS('Bookings'!$A$2:$A$201,A179,'Bookings'!$B$2:$B$201,B179,'Bookings'!$J$2:$J$201,("&lt;"&amp;K179),'Bookings'!$K$2:$K$201,("&gt;"&amp;J179),'Bookings'!$H$2:$H$201,"Booked")&gt;1),"Aircraft double-booked",IF(AND((C179&lt;&gt;"Solo / no CFI"),(COUNTIFS('Bookings'!$A$2:$A$201,A179,'Bookings'!$C$2:$C$201,C179,'Bookings'!$J$2:$J$201,("&lt;"&amp;K179),'Bookings'!$K$2:$K$201,("&gt;"&amp;J179),'Bookings'!$H$2:$H$201,"Booked")&gt;1)),"Instructor double-booked",""))))</f>
        <v/>
      </c>
    </row>
    <row r="180" spans="1:12" x14ac:dyDescent="0.25">
      <c r="A180" s="11"/>
      <c r="E180" s="12"/>
      <c r="F180" s="12"/>
      <c r="I180" s="13" t="str">
        <f>IF($A180="","",ROUND(((F180-E180)*24),1))</f>
        <v/>
      </c>
      <c r="J180" s="13" t="str">
        <f>IF($A180="","",ROUND((E180*1440),0))</f>
        <v/>
      </c>
      <c r="K180" s="13" t="str">
        <f>IF($A180="","",ROUND((F180*1440),0))</f>
        <v/>
      </c>
      <c r="L180" s="14" t="str">
        <f>IF($A180="","",IF(OR((H180="Weather cancel"),(H180="No-show")),"",IF((COUNTIFS('Bookings'!$A$2:$A$201,A180,'Bookings'!$B$2:$B$201,B180,'Bookings'!$J$2:$J$201,("&lt;"&amp;K180),'Bookings'!$K$2:$K$201,("&gt;"&amp;J180),'Bookings'!$H$2:$H$201,"Booked")&gt;1),"Aircraft double-booked",IF(AND((C180&lt;&gt;"Solo / no CFI"),(COUNTIFS('Bookings'!$A$2:$A$201,A180,'Bookings'!$C$2:$C$201,C180,'Bookings'!$J$2:$J$201,("&lt;"&amp;K180),'Bookings'!$K$2:$K$201,("&gt;"&amp;J180),'Bookings'!$H$2:$H$201,"Booked")&gt;1)),"Instructor double-booked",""))))</f>
        <v/>
      </c>
    </row>
    <row r="181" spans="1:12" x14ac:dyDescent="0.25">
      <c r="A181" s="11"/>
      <c r="E181" s="12"/>
      <c r="F181" s="12"/>
      <c r="I181" s="13" t="str">
        <f>IF($A181="","",ROUND(((F181-E181)*24),1))</f>
        <v/>
      </c>
      <c r="J181" s="13" t="str">
        <f>IF($A181="","",ROUND((E181*1440),0))</f>
        <v/>
      </c>
      <c r="K181" s="13" t="str">
        <f>IF($A181="","",ROUND((F181*1440),0))</f>
        <v/>
      </c>
      <c r="L181" s="14" t="str">
        <f>IF($A181="","",IF(OR((H181="Weather cancel"),(H181="No-show")),"",IF((COUNTIFS('Bookings'!$A$2:$A$201,A181,'Bookings'!$B$2:$B$201,B181,'Bookings'!$J$2:$J$201,("&lt;"&amp;K181),'Bookings'!$K$2:$K$201,("&gt;"&amp;J181),'Bookings'!$H$2:$H$201,"Booked")&gt;1),"Aircraft double-booked",IF(AND((C181&lt;&gt;"Solo / no CFI"),(COUNTIFS('Bookings'!$A$2:$A$201,A181,'Bookings'!$C$2:$C$201,C181,'Bookings'!$J$2:$J$201,("&lt;"&amp;K181),'Bookings'!$K$2:$K$201,("&gt;"&amp;J181),'Bookings'!$H$2:$H$201,"Booked")&gt;1)),"Instructor double-booked",""))))</f>
        <v/>
      </c>
    </row>
    <row r="182" spans="1:12" x14ac:dyDescent="0.25">
      <c r="A182" s="11"/>
      <c r="E182" s="12"/>
      <c r="F182" s="12"/>
      <c r="I182" s="13" t="str">
        <f>IF($A182="","",ROUND(((F182-E182)*24),1))</f>
        <v/>
      </c>
      <c r="J182" s="13" t="str">
        <f>IF($A182="","",ROUND((E182*1440),0))</f>
        <v/>
      </c>
      <c r="K182" s="13" t="str">
        <f>IF($A182="","",ROUND((F182*1440),0))</f>
        <v/>
      </c>
      <c r="L182" s="14" t="str">
        <f>IF($A182="","",IF(OR((H182="Weather cancel"),(H182="No-show")),"",IF((COUNTIFS('Bookings'!$A$2:$A$201,A182,'Bookings'!$B$2:$B$201,B182,'Bookings'!$J$2:$J$201,("&lt;"&amp;K182),'Bookings'!$K$2:$K$201,("&gt;"&amp;J182),'Bookings'!$H$2:$H$201,"Booked")&gt;1),"Aircraft double-booked",IF(AND((C182&lt;&gt;"Solo / no CFI"),(COUNTIFS('Bookings'!$A$2:$A$201,A182,'Bookings'!$C$2:$C$201,C182,'Bookings'!$J$2:$J$201,("&lt;"&amp;K182),'Bookings'!$K$2:$K$201,("&gt;"&amp;J182),'Bookings'!$H$2:$H$201,"Booked")&gt;1)),"Instructor double-booked",""))))</f>
        <v/>
      </c>
    </row>
    <row r="183" spans="1:12" x14ac:dyDescent="0.25">
      <c r="A183" s="11"/>
      <c r="E183" s="12"/>
      <c r="F183" s="12"/>
      <c r="I183" s="13" t="str">
        <f>IF($A183="","",ROUND(((F183-E183)*24),1))</f>
        <v/>
      </c>
      <c r="J183" s="13" t="str">
        <f>IF($A183="","",ROUND((E183*1440),0))</f>
        <v/>
      </c>
      <c r="K183" s="13" t="str">
        <f>IF($A183="","",ROUND((F183*1440),0))</f>
        <v/>
      </c>
      <c r="L183" s="14" t="str">
        <f>IF($A183="","",IF(OR((H183="Weather cancel"),(H183="No-show")),"",IF((COUNTIFS('Bookings'!$A$2:$A$201,A183,'Bookings'!$B$2:$B$201,B183,'Bookings'!$J$2:$J$201,("&lt;"&amp;K183),'Bookings'!$K$2:$K$201,("&gt;"&amp;J183),'Bookings'!$H$2:$H$201,"Booked")&gt;1),"Aircraft double-booked",IF(AND((C183&lt;&gt;"Solo / no CFI"),(COUNTIFS('Bookings'!$A$2:$A$201,A183,'Bookings'!$C$2:$C$201,C183,'Bookings'!$J$2:$J$201,("&lt;"&amp;K183),'Bookings'!$K$2:$K$201,("&gt;"&amp;J183),'Bookings'!$H$2:$H$201,"Booked")&gt;1)),"Instructor double-booked",""))))</f>
        <v/>
      </c>
    </row>
    <row r="184" spans="1:12" x14ac:dyDescent="0.25">
      <c r="A184" s="11"/>
      <c r="E184" s="12"/>
      <c r="F184" s="12"/>
      <c r="I184" s="13" t="str">
        <f>IF($A184="","",ROUND(((F184-E184)*24),1))</f>
        <v/>
      </c>
      <c r="J184" s="13" t="str">
        <f>IF($A184="","",ROUND((E184*1440),0))</f>
        <v/>
      </c>
      <c r="K184" s="13" t="str">
        <f>IF($A184="","",ROUND((F184*1440),0))</f>
        <v/>
      </c>
      <c r="L184" s="14" t="str">
        <f>IF($A184="","",IF(OR((H184="Weather cancel"),(H184="No-show")),"",IF((COUNTIFS('Bookings'!$A$2:$A$201,A184,'Bookings'!$B$2:$B$201,B184,'Bookings'!$J$2:$J$201,("&lt;"&amp;K184),'Bookings'!$K$2:$K$201,("&gt;"&amp;J184),'Bookings'!$H$2:$H$201,"Booked")&gt;1),"Aircraft double-booked",IF(AND((C184&lt;&gt;"Solo / no CFI"),(COUNTIFS('Bookings'!$A$2:$A$201,A184,'Bookings'!$C$2:$C$201,C184,'Bookings'!$J$2:$J$201,("&lt;"&amp;K184),'Bookings'!$K$2:$K$201,("&gt;"&amp;J184),'Bookings'!$H$2:$H$201,"Booked")&gt;1)),"Instructor double-booked",""))))</f>
        <v/>
      </c>
    </row>
    <row r="185" spans="1:12" x14ac:dyDescent="0.25">
      <c r="A185" s="11"/>
      <c r="E185" s="12"/>
      <c r="F185" s="12"/>
      <c r="I185" s="13" t="str">
        <f>IF($A185="","",ROUND(((F185-E185)*24),1))</f>
        <v/>
      </c>
      <c r="J185" s="13" t="str">
        <f>IF($A185="","",ROUND((E185*1440),0))</f>
        <v/>
      </c>
      <c r="K185" s="13" t="str">
        <f>IF($A185="","",ROUND((F185*1440),0))</f>
        <v/>
      </c>
      <c r="L185" s="14" t="str">
        <f>IF($A185="","",IF(OR((H185="Weather cancel"),(H185="No-show")),"",IF((COUNTIFS('Bookings'!$A$2:$A$201,A185,'Bookings'!$B$2:$B$201,B185,'Bookings'!$J$2:$J$201,("&lt;"&amp;K185),'Bookings'!$K$2:$K$201,("&gt;"&amp;J185),'Bookings'!$H$2:$H$201,"Booked")&gt;1),"Aircraft double-booked",IF(AND((C185&lt;&gt;"Solo / no CFI"),(COUNTIFS('Bookings'!$A$2:$A$201,A185,'Bookings'!$C$2:$C$201,C185,'Bookings'!$J$2:$J$201,("&lt;"&amp;K185),'Bookings'!$K$2:$K$201,("&gt;"&amp;J185),'Bookings'!$H$2:$H$201,"Booked")&gt;1)),"Instructor double-booked",""))))</f>
        <v/>
      </c>
    </row>
    <row r="186" spans="1:12" x14ac:dyDescent="0.25">
      <c r="A186" s="11"/>
      <c r="E186" s="12"/>
      <c r="F186" s="12"/>
      <c r="I186" s="13" t="str">
        <f>IF($A186="","",ROUND(((F186-E186)*24),1))</f>
        <v/>
      </c>
      <c r="J186" s="13" t="str">
        <f>IF($A186="","",ROUND((E186*1440),0))</f>
        <v/>
      </c>
      <c r="K186" s="13" t="str">
        <f>IF($A186="","",ROUND((F186*1440),0))</f>
        <v/>
      </c>
      <c r="L186" s="14" t="str">
        <f>IF($A186="","",IF(OR((H186="Weather cancel"),(H186="No-show")),"",IF((COUNTIFS('Bookings'!$A$2:$A$201,A186,'Bookings'!$B$2:$B$201,B186,'Bookings'!$J$2:$J$201,("&lt;"&amp;K186),'Bookings'!$K$2:$K$201,("&gt;"&amp;J186),'Bookings'!$H$2:$H$201,"Booked")&gt;1),"Aircraft double-booked",IF(AND((C186&lt;&gt;"Solo / no CFI"),(COUNTIFS('Bookings'!$A$2:$A$201,A186,'Bookings'!$C$2:$C$201,C186,'Bookings'!$J$2:$J$201,("&lt;"&amp;K186),'Bookings'!$K$2:$K$201,("&gt;"&amp;J186),'Bookings'!$H$2:$H$201,"Booked")&gt;1)),"Instructor double-booked",""))))</f>
        <v/>
      </c>
    </row>
    <row r="187" spans="1:12" x14ac:dyDescent="0.25">
      <c r="A187" s="11"/>
      <c r="E187" s="12"/>
      <c r="F187" s="12"/>
      <c r="I187" s="13" t="str">
        <f>IF($A187="","",ROUND(((F187-E187)*24),1))</f>
        <v/>
      </c>
      <c r="J187" s="13" t="str">
        <f>IF($A187="","",ROUND((E187*1440),0))</f>
        <v/>
      </c>
      <c r="K187" s="13" t="str">
        <f>IF($A187="","",ROUND((F187*1440),0))</f>
        <v/>
      </c>
      <c r="L187" s="14" t="str">
        <f>IF($A187="","",IF(OR((H187="Weather cancel"),(H187="No-show")),"",IF((COUNTIFS('Bookings'!$A$2:$A$201,A187,'Bookings'!$B$2:$B$201,B187,'Bookings'!$J$2:$J$201,("&lt;"&amp;K187),'Bookings'!$K$2:$K$201,("&gt;"&amp;J187),'Bookings'!$H$2:$H$201,"Booked")&gt;1),"Aircraft double-booked",IF(AND((C187&lt;&gt;"Solo / no CFI"),(COUNTIFS('Bookings'!$A$2:$A$201,A187,'Bookings'!$C$2:$C$201,C187,'Bookings'!$J$2:$J$201,("&lt;"&amp;K187),'Bookings'!$K$2:$K$201,("&gt;"&amp;J187),'Bookings'!$H$2:$H$201,"Booked")&gt;1)),"Instructor double-booked",""))))</f>
        <v/>
      </c>
    </row>
    <row r="188" spans="1:12" x14ac:dyDescent="0.25">
      <c r="A188" s="11"/>
      <c r="E188" s="12"/>
      <c r="F188" s="12"/>
      <c r="I188" s="13" t="str">
        <f>IF($A188="","",ROUND(((F188-E188)*24),1))</f>
        <v/>
      </c>
      <c r="J188" s="13" t="str">
        <f>IF($A188="","",ROUND((E188*1440),0))</f>
        <v/>
      </c>
      <c r="K188" s="13" t="str">
        <f>IF($A188="","",ROUND((F188*1440),0))</f>
        <v/>
      </c>
      <c r="L188" s="14" t="str">
        <f>IF($A188="","",IF(OR((H188="Weather cancel"),(H188="No-show")),"",IF((COUNTIFS('Bookings'!$A$2:$A$201,A188,'Bookings'!$B$2:$B$201,B188,'Bookings'!$J$2:$J$201,("&lt;"&amp;K188),'Bookings'!$K$2:$K$201,("&gt;"&amp;J188),'Bookings'!$H$2:$H$201,"Booked")&gt;1),"Aircraft double-booked",IF(AND((C188&lt;&gt;"Solo / no CFI"),(COUNTIFS('Bookings'!$A$2:$A$201,A188,'Bookings'!$C$2:$C$201,C188,'Bookings'!$J$2:$J$201,("&lt;"&amp;K188),'Bookings'!$K$2:$K$201,("&gt;"&amp;J188),'Bookings'!$H$2:$H$201,"Booked")&gt;1)),"Instructor double-booked",""))))</f>
        <v/>
      </c>
    </row>
    <row r="189" spans="1:12" x14ac:dyDescent="0.25">
      <c r="A189" s="11"/>
      <c r="E189" s="12"/>
      <c r="F189" s="12"/>
      <c r="I189" s="13" t="str">
        <f>IF($A189="","",ROUND(((F189-E189)*24),1))</f>
        <v/>
      </c>
      <c r="J189" s="13" t="str">
        <f>IF($A189="","",ROUND((E189*1440),0))</f>
        <v/>
      </c>
      <c r="K189" s="13" t="str">
        <f>IF($A189="","",ROUND((F189*1440),0))</f>
        <v/>
      </c>
      <c r="L189" s="14" t="str">
        <f>IF($A189="","",IF(OR((H189="Weather cancel"),(H189="No-show")),"",IF((COUNTIFS('Bookings'!$A$2:$A$201,A189,'Bookings'!$B$2:$B$201,B189,'Bookings'!$J$2:$J$201,("&lt;"&amp;K189),'Bookings'!$K$2:$K$201,("&gt;"&amp;J189),'Bookings'!$H$2:$H$201,"Booked")&gt;1),"Aircraft double-booked",IF(AND((C189&lt;&gt;"Solo / no CFI"),(COUNTIFS('Bookings'!$A$2:$A$201,A189,'Bookings'!$C$2:$C$201,C189,'Bookings'!$J$2:$J$201,("&lt;"&amp;K189),'Bookings'!$K$2:$K$201,("&gt;"&amp;J189),'Bookings'!$H$2:$H$201,"Booked")&gt;1)),"Instructor double-booked",""))))</f>
        <v/>
      </c>
    </row>
    <row r="190" spans="1:12" x14ac:dyDescent="0.25">
      <c r="A190" s="11"/>
      <c r="E190" s="12"/>
      <c r="F190" s="12"/>
      <c r="I190" s="13" t="str">
        <f>IF($A190="","",ROUND(((F190-E190)*24),1))</f>
        <v/>
      </c>
      <c r="J190" s="13" t="str">
        <f>IF($A190="","",ROUND((E190*1440),0))</f>
        <v/>
      </c>
      <c r="K190" s="13" t="str">
        <f>IF($A190="","",ROUND((F190*1440),0))</f>
        <v/>
      </c>
      <c r="L190" s="14" t="str">
        <f>IF($A190="","",IF(OR((H190="Weather cancel"),(H190="No-show")),"",IF((COUNTIFS('Bookings'!$A$2:$A$201,A190,'Bookings'!$B$2:$B$201,B190,'Bookings'!$J$2:$J$201,("&lt;"&amp;K190),'Bookings'!$K$2:$K$201,("&gt;"&amp;J190),'Bookings'!$H$2:$H$201,"Booked")&gt;1),"Aircraft double-booked",IF(AND((C190&lt;&gt;"Solo / no CFI"),(COUNTIFS('Bookings'!$A$2:$A$201,A190,'Bookings'!$C$2:$C$201,C190,'Bookings'!$J$2:$J$201,("&lt;"&amp;K190),'Bookings'!$K$2:$K$201,("&gt;"&amp;J190),'Bookings'!$H$2:$H$201,"Booked")&gt;1)),"Instructor double-booked",""))))</f>
        <v/>
      </c>
    </row>
    <row r="191" spans="1:12" x14ac:dyDescent="0.25">
      <c r="A191" s="11"/>
      <c r="E191" s="12"/>
      <c r="F191" s="12"/>
      <c r="I191" s="13" t="str">
        <f>IF($A191="","",ROUND(((F191-E191)*24),1))</f>
        <v/>
      </c>
      <c r="J191" s="13" t="str">
        <f>IF($A191="","",ROUND((E191*1440),0))</f>
        <v/>
      </c>
      <c r="K191" s="13" t="str">
        <f>IF($A191="","",ROUND((F191*1440),0))</f>
        <v/>
      </c>
      <c r="L191" s="14" t="str">
        <f>IF($A191="","",IF(OR((H191="Weather cancel"),(H191="No-show")),"",IF((COUNTIFS('Bookings'!$A$2:$A$201,A191,'Bookings'!$B$2:$B$201,B191,'Bookings'!$J$2:$J$201,("&lt;"&amp;K191),'Bookings'!$K$2:$K$201,("&gt;"&amp;J191),'Bookings'!$H$2:$H$201,"Booked")&gt;1),"Aircraft double-booked",IF(AND((C191&lt;&gt;"Solo / no CFI"),(COUNTIFS('Bookings'!$A$2:$A$201,A191,'Bookings'!$C$2:$C$201,C191,'Bookings'!$J$2:$J$201,("&lt;"&amp;K191),'Bookings'!$K$2:$K$201,("&gt;"&amp;J191),'Bookings'!$H$2:$H$201,"Booked")&gt;1)),"Instructor double-booked",""))))</f>
        <v/>
      </c>
    </row>
    <row r="192" spans="1:12" x14ac:dyDescent="0.25">
      <c r="A192" s="11"/>
      <c r="E192" s="12"/>
      <c r="F192" s="12"/>
      <c r="I192" s="13" t="str">
        <f>IF($A192="","",ROUND(((F192-E192)*24),1))</f>
        <v/>
      </c>
      <c r="J192" s="13" t="str">
        <f>IF($A192="","",ROUND((E192*1440),0))</f>
        <v/>
      </c>
      <c r="K192" s="13" t="str">
        <f>IF($A192="","",ROUND((F192*1440),0))</f>
        <v/>
      </c>
      <c r="L192" s="14" t="str">
        <f>IF($A192="","",IF(OR((H192="Weather cancel"),(H192="No-show")),"",IF((COUNTIFS('Bookings'!$A$2:$A$201,A192,'Bookings'!$B$2:$B$201,B192,'Bookings'!$J$2:$J$201,("&lt;"&amp;K192),'Bookings'!$K$2:$K$201,("&gt;"&amp;J192),'Bookings'!$H$2:$H$201,"Booked")&gt;1),"Aircraft double-booked",IF(AND((C192&lt;&gt;"Solo / no CFI"),(COUNTIFS('Bookings'!$A$2:$A$201,A192,'Bookings'!$C$2:$C$201,C192,'Bookings'!$J$2:$J$201,("&lt;"&amp;K192),'Bookings'!$K$2:$K$201,("&gt;"&amp;J192),'Bookings'!$H$2:$H$201,"Booked")&gt;1)),"Instructor double-booked",""))))</f>
        <v/>
      </c>
    </row>
    <row r="193" spans="1:12" x14ac:dyDescent="0.25">
      <c r="A193" s="11"/>
      <c r="E193" s="12"/>
      <c r="F193" s="12"/>
      <c r="I193" s="13" t="str">
        <f>IF($A193="","",ROUND(((F193-E193)*24),1))</f>
        <v/>
      </c>
      <c r="J193" s="13" t="str">
        <f>IF($A193="","",ROUND((E193*1440),0))</f>
        <v/>
      </c>
      <c r="K193" s="13" t="str">
        <f>IF($A193="","",ROUND((F193*1440),0))</f>
        <v/>
      </c>
      <c r="L193" s="14" t="str">
        <f>IF($A193="","",IF(OR((H193="Weather cancel"),(H193="No-show")),"",IF((COUNTIFS('Bookings'!$A$2:$A$201,A193,'Bookings'!$B$2:$B$201,B193,'Bookings'!$J$2:$J$201,("&lt;"&amp;K193),'Bookings'!$K$2:$K$201,("&gt;"&amp;J193),'Bookings'!$H$2:$H$201,"Booked")&gt;1),"Aircraft double-booked",IF(AND((C193&lt;&gt;"Solo / no CFI"),(COUNTIFS('Bookings'!$A$2:$A$201,A193,'Bookings'!$C$2:$C$201,C193,'Bookings'!$J$2:$J$201,("&lt;"&amp;K193),'Bookings'!$K$2:$K$201,("&gt;"&amp;J193),'Bookings'!$H$2:$H$201,"Booked")&gt;1)),"Instructor double-booked",""))))</f>
        <v/>
      </c>
    </row>
    <row r="194" spans="1:12" x14ac:dyDescent="0.25">
      <c r="A194" s="11"/>
      <c r="E194" s="12"/>
      <c r="F194" s="12"/>
      <c r="I194" s="13" t="str">
        <f>IF($A194="","",ROUND(((F194-E194)*24),1))</f>
        <v/>
      </c>
      <c r="J194" s="13" t="str">
        <f>IF($A194="","",ROUND((E194*1440),0))</f>
        <v/>
      </c>
      <c r="K194" s="13" t="str">
        <f>IF($A194="","",ROUND((F194*1440),0))</f>
        <v/>
      </c>
      <c r="L194" s="14" t="str">
        <f>IF($A194="","",IF(OR((H194="Weather cancel"),(H194="No-show")),"",IF((COUNTIFS('Bookings'!$A$2:$A$201,A194,'Bookings'!$B$2:$B$201,B194,'Bookings'!$J$2:$J$201,("&lt;"&amp;K194),'Bookings'!$K$2:$K$201,("&gt;"&amp;J194),'Bookings'!$H$2:$H$201,"Booked")&gt;1),"Aircraft double-booked",IF(AND((C194&lt;&gt;"Solo / no CFI"),(COUNTIFS('Bookings'!$A$2:$A$201,A194,'Bookings'!$C$2:$C$201,C194,'Bookings'!$J$2:$J$201,("&lt;"&amp;K194),'Bookings'!$K$2:$K$201,("&gt;"&amp;J194),'Bookings'!$H$2:$H$201,"Booked")&gt;1)),"Instructor double-booked",""))))</f>
        <v/>
      </c>
    </row>
    <row r="195" spans="1:12" x14ac:dyDescent="0.25">
      <c r="A195" s="11"/>
      <c r="E195" s="12"/>
      <c r="F195" s="12"/>
      <c r="I195" s="13" t="str">
        <f>IF($A195="","",ROUND(((F195-E195)*24),1))</f>
        <v/>
      </c>
      <c r="J195" s="13" t="str">
        <f>IF($A195="","",ROUND((E195*1440),0))</f>
        <v/>
      </c>
      <c r="K195" s="13" t="str">
        <f>IF($A195="","",ROUND((F195*1440),0))</f>
        <v/>
      </c>
      <c r="L195" s="14" t="str">
        <f>IF($A195="","",IF(OR((H195="Weather cancel"),(H195="No-show")),"",IF((COUNTIFS('Bookings'!$A$2:$A$201,A195,'Bookings'!$B$2:$B$201,B195,'Bookings'!$J$2:$J$201,("&lt;"&amp;K195),'Bookings'!$K$2:$K$201,("&gt;"&amp;J195),'Bookings'!$H$2:$H$201,"Booked")&gt;1),"Aircraft double-booked",IF(AND((C195&lt;&gt;"Solo / no CFI"),(COUNTIFS('Bookings'!$A$2:$A$201,A195,'Bookings'!$C$2:$C$201,C195,'Bookings'!$J$2:$J$201,("&lt;"&amp;K195),'Bookings'!$K$2:$K$201,("&gt;"&amp;J195),'Bookings'!$H$2:$H$201,"Booked")&gt;1)),"Instructor double-booked",""))))</f>
        <v/>
      </c>
    </row>
    <row r="196" spans="1:12" x14ac:dyDescent="0.25">
      <c r="A196" s="11"/>
      <c r="E196" s="12"/>
      <c r="F196" s="12"/>
      <c r="I196" s="13" t="str">
        <f>IF($A196="","",ROUND(((F196-E196)*24),1))</f>
        <v/>
      </c>
      <c r="J196" s="13" t="str">
        <f>IF($A196="","",ROUND((E196*1440),0))</f>
        <v/>
      </c>
      <c r="K196" s="13" t="str">
        <f>IF($A196="","",ROUND((F196*1440),0))</f>
        <v/>
      </c>
      <c r="L196" s="14" t="str">
        <f>IF($A196="","",IF(OR((H196="Weather cancel"),(H196="No-show")),"",IF((COUNTIFS('Bookings'!$A$2:$A$201,A196,'Bookings'!$B$2:$B$201,B196,'Bookings'!$J$2:$J$201,("&lt;"&amp;K196),'Bookings'!$K$2:$K$201,("&gt;"&amp;J196),'Bookings'!$H$2:$H$201,"Booked")&gt;1),"Aircraft double-booked",IF(AND((C196&lt;&gt;"Solo / no CFI"),(COUNTIFS('Bookings'!$A$2:$A$201,A196,'Bookings'!$C$2:$C$201,C196,'Bookings'!$J$2:$J$201,("&lt;"&amp;K196),'Bookings'!$K$2:$K$201,("&gt;"&amp;J196),'Bookings'!$H$2:$H$201,"Booked")&gt;1)),"Instructor double-booked",""))))</f>
        <v/>
      </c>
    </row>
    <row r="197" spans="1:12" x14ac:dyDescent="0.25">
      <c r="A197" s="11"/>
      <c r="E197" s="12"/>
      <c r="F197" s="12"/>
      <c r="I197" s="13" t="str">
        <f>IF($A197="","",ROUND(((F197-E197)*24),1))</f>
        <v/>
      </c>
      <c r="J197" s="13" t="str">
        <f>IF($A197="","",ROUND((E197*1440),0))</f>
        <v/>
      </c>
      <c r="K197" s="13" t="str">
        <f>IF($A197="","",ROUND((F197*1440),0))</f>
        <v/>
      </c>
      <c r="L197" s="14" t="str">
        <f>IF($A197="","",IF(OR((H197="Weather cancel"),(H197="No-show")),"",IF((COUNTIFS('Bookings'!$A$2:$A$201,A197,'Bookings'!$B$2:$B$201,B197,'Bookings'!$J$2:$J$201,("&lt;"&amp;K197),'Bookings'!$K$2:$K$201,("&gt;"&amp;J197),'Bookings'!$H$2:$H$201,"Booked")&gt;1),"Aircraft double-booked",IF(AND((C197&lt;&gt;"Solo / no CFI"),(COUNTIFS('Bookings'!$A$2:$A$201,A197,'Bookings'!$C$2:$C$201,C197,'Bookings'!$J$2:$J$201,("&lt;"&amp;K197),'Bookings'!$K$2:$K$201,("&gt;"&amp;J197),'Bookings'!$H$2:$H$201,"Booked")&gt;1)),"Instructor double-booked",""))))</f>
        <v/>
      </c>
    </row>
    <row r="198" spans="1:12" x14ac:dyDescent="0.25">
      <c r="A198" s="11"/>
      <c r="E198" s="12"/>
      <c r="F198" s="12"/>
      <c r="I198" s="13" t="str">
        <f>IF($A198="","",ROUND(((F198-E198)*24),1))</f>
        <v/>
      </c>
      <c r="J198" s="13" t="str">
        <f>IF($A198="","",ROUND((E198*1440),0))</f>
        <v/>
      </c>
      <c r="K198" s="13" t="str">
        <f>IF($A198="","",ROUND((F198*1440),0))</f>
        <v/>
      </c>
      <c r="L198" s="14" t="str">
        <f>IF($A198="","",IF(OR((H198="Weather cancel"),(H198="No-show")),"",IF((COUNTIFS('Bookings'!$A$2:$A$201,A198,'Bookings'!$B$2:$B$201,B198,'Bookings'!$J$2:$J$201,("&lt;"&amp;K198),'Bookings'!$K$2:$K$201,("&gt;"&amp;J198),'Bookings'!$H$2:$H$201,"Booked")&gt;1),"Aircraft double-booked",IF(AND((C198&lt;&gt;"Solo / no CFI"),(COUNTIFS('Bookings'!$A$2:$A$201,A198,'Bookings'!$C$2:$C$201,C198,'Bookings'!$J$2:$J$201,("&lt;"&amp;K198),'Bookings'!$K$2:$K$201,("&gt;"&amp;J198),'Bookings'!$H$2:$H$201,"Booked")&gt;1)),"Instructor double-booked",""))))</f>
        <v/>
      </c>
    </row>
    <row r="199" spans="1:12" x14ac:dyDescent="0.25">
      <c r="A199" s="11"/>
      <c r="E199" s="12"/>
      <c r="F199" s="12"/>
      <c r="I199" s="13" t="str">
        <f>IF($A199="","",ROUND(((F199-E199)*24),1))</f>
        <v/>
      </c>
      <c r="J199" s="13" t="str">
        <f>IF($A199="","",ROUND((E199*1440),0))</f>
        <v/>
      </c>
      <c r="K199" s="13" t="str">
        <f>IF($A199="","",ROUND((F199*1440),0))</f>
        <v/>
      </c>
      <c r="L199" s="14" t="str">
        <f>IF($A199="","",IF(OR((H199="Weather cancel"),(H199="No-show")),"",IF((COUNTIFS('Bookings'!$A$2:$A$201,A199,'Bookings'!$B$2:$B$201,B199,'Bookings'!$J$2:$J$201,("&lt;"&amp;K199),'Bookings'!$K$2:$K$201,("&gt;"&amp;J199),'Bookings'!$H$2:$H$201,"Booked")&gt;1),"Aircraft double-booked",IF(AND((C199&lt;&gt;"Solo / no CFI"),(COUNTIFS('Bookings'!$A$2:$A$201,A199,'Bookings'!$C$2:$C$201,C199,'Bookings'!$J$2:$J$201,("&lt;"&amp;K199),'Bookings'!$K$2:$K$201,("&gt;"&amp;J199),'Bookings'!$H$2:$H$201,"Booked")&gt;1)),"Instructor double-booked",""))))</f>
        <v/>
      </c>
    </row>
    <row r="200" spans="1:12" x14ac:dyDescent="0.25">
      <c r="A200" s="11"/>
      <c r="E200" s="12"/>
      <c r="F200" s="12"/>
      <c r="I200" s="13" t="str">
        <f>IF($A200="","",ROUND(((F200-E200)*24),1))</f>
        <v/>
      </c>
      <c r="J200" s="13" t="str">
        <f>IF($A200="","",ROUND((E200*1440),0))</f>
        <v/>
      </c>
      <c r="K200" s="13" t="str">
        <f>IF($A200="","",ROUND((F200*1440),0))</f>
        <v/>
      </c>
      <c r="L200" s="14" t="str">
        <f>IF($A200="","",IF(OR((H200="Weather cancel"),(H200="No-show")),"",IF((COUNTIFS('Bookings'!$A$2:$A$201,A200,'Bookings'!$B$2:$B$201,B200,'Bookings'!$J$2:$J$201,("&lt;"&amp;K200),'Bookings'!$K$2:$K$201,("&gt;"&amp;J200),'Bookings'!$H$2:$H$201,"Booked")&gt;1),"Aircraft double-booked",IF(AND((C200&lt;&gt;"Solo / no CFI"),(COUNTIFS('Bookings'!$A$2:$A$201,A200,'Bookings'!$C$2:$C$201,C200,'Bookings'!$J$2:$J$201,("&lt;"&amp;K200),'Bookings'!$K$2:$K$201,("&gt;"&amp;J200),'Bookings'!$H$2:$H$201,"Booked")&gt;1)),"Instructor double-booked",""))))</f>
        <v/>
      </c>
    </row>
    <row r="201" spans="1:12" x14ac:dyDescent="0.25">
      <c r="A201" s="11"/>
      <c r="E201" s="12"/>
      <c r="F201" s="12"/>
      <c r="I201" s="13" t="str">
        <f>IF($A201="","",ROUND(((F201-E201)*24),1))</f>
        <v/>
      </c>
      <c r="J201" s="13" t="str">
        <f>IF($A201="","",ROUND((E201*1440),0))</f>
        <v/>
      </c>
      <c r="K201" s="13" t="str">
        <f>IF($A201="","",ROUND((F201*1440),0))</f>
        <v/>
      </c>
      <c r="L201" s="14" t="str">
        <f>IF($A201="","",IF(OR((H201="Weather cancel"),(H201="No-show")),"",IF((COUNTIFS('Bookings'!$A$2:$A$201,A201,'Bookings'!$B$2:$B$201,B201,'Bookings'!$J$2:$J$201,("&lt;"&amp;K201),'Bookings'!$K$2:$K$201,("&gt;"&amp;J201),'Bookings'!$H$2:$H$201,"Booked")&gt;1),"Aircraft double-booked",IF(AND((C201&lt;&gt;"Solo / no CFI"),(COUNTIFS('Bookings'!$A$2:$A$201,A201,'Bookings'!$C$2:$C$201,C201,'Bookings'!$J$2:$J$201,("&lt;"&amp;K201),'Bookings'!$K$2:$K$201,("&gt;"&amp;J201),'Bookings'!$H$2:$H$201,"Booked")&gt;1)),"Instructor double-booked",""))))</f>
        <v/>
      </c>
    </row>
  </sheetData>
  <autoFilter ref="A1:L1"/>
  <conditionalFormatting sqref="L2:L201">
    <cfRule type="expression" dxfId="0" priority="1">
      <formula>AND(L2&lt;&gt;"",L2&lt;&gt;"")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N172SF (C172), N4821R (C172), N73PA (PA-28), N9DA (DA40)" sqref="B2:B201">
      <formula1>"N172SF (C172),N4821R (C172),N73PA (PA-28),N9DA (DA40)"</formula1>
    </dataValidation>
    <dataValidation type="list" allowBlank="1" showErrorMessage="1" errorTitle="Pick from the list" error="Choose one of: K. Brooks, M. Alvarez, S. Tran, Solo / no CFI" sqref="C2:C201">
      <formula1>"K. Brooks,M. Alvarez,S. Tran,Solo / no CFI"</formula1>
    </dataValidation>
    <dataValidation type="decimal" allowBlank="1" showErrorMessage="1" errorTitle="Time expected" error="Enter a time, e.g. 7:30 AM." sqref="E2:E201">
      <formula1>0</formula1>
      <formula2>0.99999</formula2>
    </dataValidation>
    <dataValidation type="decimal" allowBlank="1" showErrorMessage="1" errorTitle="Time expected" error="Enter a time, e.g. 7:30 AM." sqref="F2:F201">
      <formula1>0</formula1>
      <formula2>0.99999</formula2>
    </dataValidation>
    <dataValidation type="list" allowBlank="1" showErrorMessage="1" errorTitle="Pick from the list" error="Choose one of: Booked, Flown, Weather cancel, No-show" sqref="H2:H201">
      <formula1>"Booked,Flown,Weather cancel,No-show"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46</v>
      </c>
      <c r="B1" s="15" t="s">
        <v>47</v>
      </c>
      <c r="C1" s="15" t="s">
        <v>48</v>
      </c>
    </row>
    <row r="2" spans="1:3" x14ac:dyDescent="0.25">
      <c r="A2" s="16" t="s">
        <v>49</v>
      </c>
      <c r="B2" s="17"/>
      <c r="C2" s="17"/>
    </row>
    <row r="3" spans="1:2" x14ac:dyDescent="0.25">
      <c r="A3" t="s">
        <v>50</v>
      </c>
      <c r="B3" s="18">
        <f>COUNTA('Bookings'!$A$2:$A$201)</f>
        <v>6</v>
      </c>
    </row>
    <row r="4" spans="1:3" x14ac:dyDescent="0.25">
      <c r="A4" s="16" t="s">
        <v>51</v>
      </c>
      <c r="B4" s="17"/>
      <c r="C4" s="17"/>
    </row>
    <row r="5" spans="1:2" x14ac:dyDescent="0.25">
      <c r="A5" t="s">
        <v>52</v>
      </c>
      <c r="B5" s="18">
        <f>COUNTIF('Bookings'!$H$2:$H$201,"Booked")</f>
        <v>5</v>
      </c>
    </row>
    <row r="6" spans="1:2" x14ac:dyDescent="0.25">
      <c r="A6" t="s">
        <v>53</v>
      </c>
      <c r="B6" s="18">
        <f>COUNTIF('Bookings'!$H$2:$H$201,"Flown")</f>
        <v>1</v>
      </c>
    </row>
    <row r="7" spans="1:2" x14ac:dyDescent="0.25">
      <c r="A7" t="s">
        <v>54</v>
      </c>
      <c r="B7" s="18">
        <f>COUNTIF('Bookings'!$H$2:$H$201,"Weather cancel")</f>
        <v>0</v>
      </c>
    </row>
    <row r="8" spans="1:2" x14ac:dyDescent="0.25">
      <c r="A8" t="s">
        <v>55</v>
      </c>
      <c r="B8" s="18">
        <f>COUNTIF('Bookings'!$H$2:$H$201,"No-show")</f>
        <v>0</v>
      </c>
    </row>
    <row r="9" spans="1:3" x14ac:dyDescent="0.25">
      <c r="A9" s="16" t="s">
        <v>56</v>
      </c>
      <c r="B9" s="17"/>
      <c r="C9" s="17"/>
    </row>
    <row r="10" spans="1:2" x14ac:dyDescent="0.25">
      <c r="A10" t="s">
        <v>57</v>
      </c>
      <c r="B10" s="18">
        <f>SUM('Bookings'!$I$2:$I$201)</f>
        <v>12.5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Bookings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