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ccounts" state="visible" r:id="rId5"/>
    <sheet sheetId="3" name="Revenue" state="visible" r:id="rId6"/>
  </sheets>
  <calcPr calcId="171027" fullCalcOnLoad="1"/>
</workbook>
</file>

<file path=xl/sharedStrings.xml><?xml version="1.0" encoding="utf-8"?>
<sst xmlns="http://schemas.openxmlformats.org/spreadsheetml/2006/main" count="62" uniqueCount="59">
  <si>
    <t>Fleet Wash Account Log</t>
  </si>
  <si>
    <t>A free account log for fleet washing: record lots, wash frequency, and renewal dates per commercial account in Google Sheets or Excel.</t>
  </si>
  <si>
    <t>Quick start</t>
  </si>
  <si>
    <t>Open the Accounts tab and replace the sample rows with your own — one row per entry. Formulas fill in automatically for new rows.</t>
  </si>
  <si>
    <t>Monthly value converts frequency into washes per month; it is the recurring revenue each account brings.</t>
  </si>
  <si>
    <t>Many sites require wastewater capture; note the water rules per lot and follow local discharge regulations.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</si>
  <si>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</si>
  <si>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</si>
  <si>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</si>
  <si>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</si>
  <si>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</si>
  <si>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</si>
  <si>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</si>
  <si>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Account</t>
  </si>
  <si>
    <t>Lot / address</t>
  </si>
  <si>
    <t>Units</t>
  </si>
  <si>
    <t>Unit type</t>
  </si>
  <si>
    <t>Frequency</t>
  </si>
  <si>
    <t>Wash day</t>
  </si>
  <si>
    <t>Price per unit</t>
  </si>
  <si>
    <t>Gate code / access</t>
  </si>
  <si>
    <t>Water source</t>
  </si>
  <si>
    <t>Contract renewal</t>
  </si>
  <si>
    <t>Washes per month</t>
  </si>
  <si>
    <t>Monthly value</t>
  </si>
  <si>
    <t>Harbor Logistics</t>
  </si>
  <si>
    <t>200 Dock St</t>
  </si>
  <si>
    <t>Tractors and trailers</t>
  </si>
  <si>
    <t>Weekly</t>
  </si>
  <si>
    <t>Sun</t>
  </si>
  <si>
    <t>Gate 4417; guard shack</t>
  </si>
  <si>
    <t>Reclaim required</t>
  </si>
  <si>
    <t>City Schools</t>
  </si>
  <si>
    <t>Bus depot, 1 School Rd</t>
  </si>
  <si>
    <t>Buses</t>
  </si>
  <si>
    <t>Monthly</t>
  </si>
  <si>
    <t>Sat</t>
  </si>
  <si>
    <t>Call facilities 555-0120</t>
  </si>
  <si>
    <t>On site</t>
  </si>
  <si>
    <t>Metro Plumbing</t>
  </si>
  <si>
    <t>55 Main St</t>
  </si>
  <si>
    <t>Vans</t>
  </si>
  <si>
    <t>Every 2 weeks</t>
  </si>
  <si>
    <t>After 6 PM</t>
  </si>
  <si>
    <t>Fresh Foods</t>
  </si>
  <si>
    <t>Warehouse, 9 Industrial Pkwy</t>
  </si>
  <si>
    <t>Box trucks</t>
  </si>
  <si>
    <t>Mon</t>
  </si>
  <si>
    <t>Badge from dispatch</t>
  </si>
  <si>
    <t>Bring water</t>
  </si>
  <si>
    <t>Item</t>
  </si>
  <si>
    <t>Value</t>
  </si>
  <si>
    <t>Notes</t>
  </si>
  <si>
    <t>Totals</t>
  </si>
  <si>
    <t>Accounts</t>
  </si>
  <si>
    <t>Monthly recurring revenue</t>
  </si>
  <si>
    <t>Renewals</t>
  </si>
  <si>
    <t>Renewals due in 60 days</t>
  </si>
  <si>
    <t>Start renewal talks now.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</si>
</sst>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2" customWidth="1"/>
    <col min="4" max="6" width="16" customWidth="1"/>
    <col min="7" max="7" width="17" customWidth="1"/>
    <col min="8" max="8" width="24" customWidth="1"/>
    <col min="9" max="9" width="16" customWidth="1"/>
    <col min="10" max="11" width="19" customWidth="1"/>
    <col min="12" max="12" width="16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s="11">
        <v>24</v>
      </c>
      <c r="D2" t="s">
        <v>27</v>
      </c>
      <c r="E2" t="s">
        <v>28</v>
      </c>
      <c r="F2" t="s">
        <v>29</v>
      </c>
      <c r="G2" s="12">
        <v>45</v>
      </c>
      <c r="H2" t="s">
        <v>30</v>
      </c>
      <c r="I2" t="s">
        <v>31</v>
      </c>
      <c r="J2" s="13">
        <v>46459</v>
      </c>
      <c r="K2" s="14">
        <f>IF($A2="","",IF((E2="Weekly"),4.33,IF((E2="Every 2 weeks"),2.17,1)))</f>
        <v>4.33</v>
      </c>
      <c r="L2" s="15">
        <f>IF($A2="","",ROUND(((C2*G2)*K2),0))</f>
        <v>4676</v>
      </c>
    </row>
    <row r="3" spans="1:12" x14ac:dyDescent="0.25">
      <c r="A3" t="s">
        <v>32</v>
      </c>
      <c r="B3" t="s">
        <v>33</v>
      </c>
      <c r="C3" s="11">
        <v>40</v>
      </c>
      <c r="D3" t="s">
        <v>34</v>
      </c>
      <c r="E3" t="s">
        <v>35</v>
      </c>
      <c r="F3" t="s">
        <v>36</v>
      </c>
      <c r="G3" s="12">
        <v>38</v>
      </c>
      <c r="H3" t="s">
        <v>37</v>
      </c>
      <c r="I3" t="s">
        <v>38</v>
      </c>
      <c r="J3" s="13">
        <v>46339</v>
      </c>
      <c r="K3" s="14">
        <f>IF($A3="","",IF((E3="Weekly"),4.33,IF((E3="Every 2 weeks"),2.17,1)))</f>
        <v>1</v>
      </c>
      <c r="L3" s="15">
        <f>IF($A3="","",ROUND(((C3*G3)*K3),0))</f>
        <v>1520</v>
      </c>
    </row>
    <row r="4" spans="1:12" x14ac:dyDescent="0.25">
      <c r="A4" t="s">
        <v>39</v>
      </c>
      <c r="B4" t="s">
        <v>40</v>
      </c>
      <c r="C4" s="11">
        <v>12</v>
      </c>
      <c r="D4" t="s">
        <v>41</v>
      </c>
      <c r="E4" t="s">
        <v>42</v>
      </c>
      <c r="F4" t="s">
        <v>36</v>
      </c>
      <c r="G4" s="12">
        <v>25</v>
      </c>
      <c r="H4" t="s">
        <v>43</v>
      </c>
      <c r="I4" t="s">
        <v>38</v>
      </c>
      <c r="J4" s="13">
        <v>46551</v>
      </c>
      <c r="K4" s="14">
        <f>IF($A4="","",IF((E4="Weekly"),4.33,IF((E4="Every 2 weeks"),2.17,1)))</f>
        <v>2.17</v>
      </c>
      <c r="L4" s="15">
        <f>IF($A4="","",ROUND(((C4*G4)*K4),0))</f>
        <v>651</v>
      </c>
    </row>
    <row r="5" spans="1:12" x14ac:dyDescent="0.25">
      <c r="A5" t="s">
        <v>44</v>
      </c>
      <c r="B5" t="s">
        <v>45</v>
      </c>
      <c r="C5" s="11">
        <v>18</v>
      </c>
      <c r="D5" t="s">
        <v>46</v>
      </c>
      <c r="E5" t="s">
        <v>28</v>
      </c>
      <c r="F5" t="s">
        <v>47</v>
      </c>
      <c r="G5" s="12">
        <v>35</v>
      </c>
      <c r="H5" t="s">
        <v>48</v>
      </c>
      <c r="I5" t="s">
        <v>49</v>
      </c>
      <c r="J5" s="13">
        <v>46301</v>
      </c>
      <c r="K5" s="14">
        <f>IF($A5="","",IF((E5="Weekly"),4.33,IF((E5="Every 2 weeks"),2.17,1)))</f>
        <v>4.33</v>
      </c>
      <c r="L5" s="15">
        <f>IF($A5="","",ROUND(((C5*G5)*K5),0))</f>
        <v>2728</v>
      </c>
    </row>
    <row r="6" spans="1:12" x14ac:dyDescent="0.25">
      <c r="C6" s="11"/>
      <c r="G6" s="12"/>
      <c r="J6" s="13"/>
      <c r="K6" s="14" t="str">
        <f>IF($A6="","",IF((E6="Weekly"),4.33,IF((E6="Every 2 weeks"),2.17,1)))</f>
        <v/>
      </c>
      <c r="L6" s="15" t="str">
        <f>IF($A6="","",ROUND(((C6*G6)*K6),0))</f>
        <v/>
      </c>
    </row>
    <row r="7" spans="1:12" x14ac:dyDescent="0.25">
      <c r="C7" s="11"/>
      <c r="G7" s="12"/>
      <c r="J7" s="13"/>
      <c r="K7" s="14" t="str">
        <f>IF($A7="","",IF((E7="Weekly"),4.33,IF((E7="Every 2 weeks"),2.17,1)))</f>
        <v/>
      </c>
      <c r="L7" s="15" t="str">
        <f>IF($A7="","",ROUND(((C7*G7)*K7),0))</f>
        <v/>
      </c>
    </row>
    <row r="8" spans="1:12" x14ac:dyDescent="0.25">
      <c r="C8" s="11"/>
      <c r="G8" s="12"/>
      <c r="J8" s="13"/>
      <c r="K8" s="14" t="str">
        <f>IF($A8="","",IF((E8="Weekly"),4.33,IF((E8="Every 2 weeks"),2.17,1)))</f>
        <v/>
      </c>
      <c r="L8" s="15" t="str">
        <f>IF($A8="","",ROUND(((C8*G8)*K8),0))</f>
        <v/>
      </c>
    </row>
    <row r="9" spans="1:12" x14ac:dyDescent="0.25">
      <c r="C9" s="11"/>
      <c r="G9" s="12"/>
      <c r="J9" s="13"/>
      <c r="K9" s="14" t="str">
        <f>IF($A9="","",IF((E9="Weekly"),4.33,IF((E9="Every 2 weeks"),2.17,1)))</f>
        <v/>
      </c>
      <c r="L9" s="15" t="str">
        <f>IF($A9="","",ROUND(((C9*G9)*K9),0))</f>
        <v/>
      </c>
    </row>
    <row r="10" spans="1:12" x14ac:dyDescent="0.25">
      <c r="C10" s="11"/>
      <c r="G10" s="12"/>
      <c r="J10" s="13"/>
      <c r="K10" s="14" t="str">
        <f>IF($A10="","",IF((E10="Weekly"),4.33,IF((E10="Every 2 weeks"),2.17,1)))</f>
        <v/>
      </c>
      <c r="L10" s="15" t="str">
        <f>IF($A10="","",ROUND(((C10*G10)*K10),0))</f>
        <v/>
      </c>
    </row>
    <row r="11" spans="1:12" x14ac:dyDescent="0.25">
      <c r="C11" s="11"/>
      <c r="G11" s="12"/>
      <c r="J11" s="13"/>
      <c r="K11" s="14" t="str">
        <f>IF($A11="","",IF((E11="Weekly"),4.33,IF((E11="Every 2 weeks"),2.17,1)))</f>
        <v/>
      </c>
      <c r="L11" s="15" t="str">
        <f>IF($A11="","",ROUND(((C11*G11)*K11),0))</f>
        <v/>
      </c>
    </row>
    <row r="12" spans="1:12" x14ac:dyDescent="0.25">
      <c r="C12" s="11"/>
      <c r="G12" s="12"/>
      <c r="J12" s="13"/>
      <c r="K12" s="14" t="str">
        <f>IF($A12="","",IF((E12="Weekly"),4.33,IF((E12="Every 2 weeks"),2.17,1)))</f>
        <v/>
      </c>
      <c r="L12" s="15" t="str">
        <f>IF($A12="","",ROUND(((C12*G12)*K12),0))</f>
        <v/>
      </c>
    </row>
    <row r="13" spans="1:12" x14ac:dyDescent="0.25">
      <c r="C13" s="11"/>
      <c r="G13" s="12"/>
      <c r="J13" s="13"/>
      <c r="K13" s="14" t="str">
        <f>IF($A13="","",IF((E13="Weekly"),4.33,IF((E13="Every 2 weeks"),2.17,1)))</f>
        <v/>
      </c>
      <c r="L13" s="15" t="str">
        <f>IF($A13="","",ROUND(((C13*G13)*K13),0))</f>
        <v/>
      </c>
    </row>
    <row r="14" spans="1:12" x14ac:dyDescent="0.25">
      <c r="C14" s="11"/>
      <c r="G14" s="12"/>
      <c r="J14" s="13"/>
      <c r="K14" s="14" t="str">
        <f>IF($A14="","",IF((E14="Weekly"),4.33,IF((E14="Every 2 weeks"),2.17,1)))</f>
        <v/>
      </c>
      <c r="L14" s="15" t="str">
        <f>IF($A14="","",ROUND(((C14*G14)*K14),0))</f>
        <v/>
      </c>
    </row>
    <row r="15" spans="1:12" x14ac:dyDescent="0.25">
      <c r="C15" s="11"/>
      <c r="G15" s="12"/>
      <c r="J15" s="13"/>
      <c r="K15" s="14" t="str">
        <f>IF($A15="","",IF((E15="Weekly"),4.33,IF((E15="Every 2 weeks"),2.17,1)))</f>
        <v/>
      </c>
      <c r="L15" s="15" t="str">
        <f>IF($A15="","",ROUND(((C15*G15)*K15),0))</f>
        <v/>
      </c>
    </row>
    <row r="16" spans="1:12" x14ac:dyDescent="0.25">
      <c r="C16" s="11"/>
      <c r="G16" s="12"/>
      <c r="J16" s="13"/>
      <c r="K16" s="14" t="str">
        <f>IF($A16="","",IF((E16="Weekly"),4.33,IF((E16="Every 2 weeks"),2.17,1)))</f>
        <v/>
      </c>
      <c r="L16" s="15" t="str">
        <f>IF($A16="","",ROUND(((C16*G16)*K16),0))</f>
        <v/>
      </c>
    </row>
    <row r="17" spans="1:12" x14ac:dyDescent="0.25">
      <c r="C17" s="11"/>
      <c r="G17" s="12"/>
      <c r="J17" s="13"/>
      <c r="K17" s="14" t="str">
        <f>IF($A17="","",IF((E17="Weekly"),4.33,IF((E17="Every 2 weeks"),2.17,1)))</f>
        <v/>
      </c>
      <c r="L17" s="15" t="str">
        <f>IF($A17="","",ROUND(((C17*G17)*K17),0))</f>
        <v/>
      </c>
    </row>
    <row r="18" spans="1:12" x14ac:dyDescent="0.25">
      <c r="C18" s="11"/>
      <c r="G18" s="12"/>
      <c r="J18" s="13"/>
      <c r="K18" s="14" t="str">
        <f>IF($A18="","",IF((E18="Weekly"),4.33,IF((E18="Every 2 weeks"),2.17,1)))</f>
        <v/>
      </c>
      <c r="L18" s="15" t="str">
        <f>IF($A18="","",ROUND(((C18*G18)*K18),0))</f>
        <v/>
      </c>
    </row>
    <row r="19" spans="1:12" x14ac:dyDescent="0.25">
      <c r="C19" s="11"/>
      <c r="G19" s="12"/>
      <c r="J19" s="13"/>
      <c r="K19" s="14" t="str">
        <f>IF($A19="","",IF((E19="Weekly"),4.33,IF((E19="Every 2 weeks"),2.17,1)))</f>
        <v/>
      </c>
      <c r="L19" s="15" t="str">
        <f>IF($A19="","",ROUND(((C19*G19)*K19),0))</f>
        <v/>
      </c>
    </row>
    <row r="20" spans="1:12" x14ac:dyDescent="0.25">
      <c r="C20" s="11"/>
      <c r="G20" s="12"/>
      <c r="J20" s="13"/>
      <c r="K20" s="14" t="str">
        <f>IF($A20="","",IF((E20="Weekly"),4.33,IF((E20="Every 2 weeks"),2.17,1)))</f>
        <v/>
      </c>
      <c r="L20" s="15" t="str">
        <f>IF($A20="","",ROUND(((C20*G20)*K20),0))</f>
        <v/>
      </c>
    </row>
    <row r="21" spans="1:12" x14ac:dyDescent="0.25">
      <c r="C21" s="11"/>
      <c r="G21" s="12"/>
      <c r="J21" s="13"/>
      <c r="K21" s="14" t="str">
        <f>IF($A21="","",IF((E21="Weekly"),4.33,IF((E21="Every 2 weeks"),2.17,1)))</f>
        <v/>
      </c>
      <c r="L21" s="15" t="str">
        <f>IF($A21="","",ROUND(((C21*G21)*K21),0))</f>
        <v/>
      </c>
    </row>
    <row r="22" spans="1:12" x14ac:dyDescent="0.25">
      <c r="C22" s="11"/>
      <c r="G22" s="12"/>
      <c r="J22" s="13"/>
      <c r="K22" s="14" t="str">
        <f>IF($A22="","",IF((E22="Weekly"),4.33,IF((E22="Every 2 weeks"),2.17,1)))</f>
        <v/>
      </c>
      <c r="L22" s="15" t="str">
        <f>IF($A22="","",ROUND(((C22*G22)*K22),0))</f>
        <v/>
      </c>
    </row>
    <row r="23" spans="1:12" x14ac:dyDescent="0.25">
      <c r="C23" s="11"/>
      <c r="G23" s="12"/>
      <c r="J23" s="13"/>
      <c r="K23" s="14" t="str">
        <f>IF($A23="","",IF((E23="Weekly"),4.33,IF((E23="Every 2 weeks"),2.17,1)))</f>
        <v/>
      </c>
      <c r="L23" s="15" t="str">
        <f>IF($A23="","",ROUND(((C23*G23)*K23),0))</f>
        <v/>
      </c>
    </row>
    <row r="24" spans="1:12" x14ac:dyDescent="0.25">
      <c r="C24" s="11"/>
      <c r="G24" s="12"/>
      <c r="J24" s="13"/>
      <c r="K24" s="14" t="str">
        <f>IF($A24="","",IF((E24="Weekly"),4.33,IF((E24="Every 2 weeks"),2.17,1)))</f>
        <v/>
      </c>
      <c r="L24" s="15" t="str">
        <f>IF($A24="","",ROUND(((C24*G24)*K24),0))</f>
        <v/>
      </c>
    </row>
    <row r="25" spans="1:12" x14ac:dyDescent="0.25">
      <c r="C25" s="11"/>
      <c r="G25" s="12"/>
      <c r="J25" s="13"/>
      <c r="K25" s="14" t="str">
        <f>IF($A25="","",IF((E25="Weekly"),4.33,IF((E25="Every 2 weeks"),2.17,1)))</f>
        <v/>
      </c>
      <c r="L25" s="15" t="str">
        <f>IF($A25="","",ROUND(((C25*G25)*K25),0))</f>
        <v/>
      </c>
    </row>
    <row r="26" spans="1:12" x14ac:dyDescent="0.25">
      <c r="C26" s="11"/>
      <c r="G26" s="12"/>
      <c r="J26" s="13"/>
      <c r="K26" s="14" t="str">
        <f>IF($A26="","",IF((E26="Weekly"),4.33,IF((E26="Every 2 weeks"),2.17,1)))</f>
        <v/>
      </c>
      <c r="L26" s="15" t="str">
        <f>IF($A26="","",ROUND(((C26*G26)*K26),0))</f>
        <v/>
      </c>
    </row>
    <row r="27" spans="1:12" x14ac:dyDescent="0.25">
      <c r="C27" s="11"/>
      <c r="G27" s="12"/>
      <c r="J27" s="13"/>
      <c r="K27" s="14" t="str">
        <f>IF($A27="","",IF((E27="Weekly"),4.33,IF((E27="Every 2 weeks"),2.17,1)))</f>
        <v/>
      </c>
      <c r="L27" s="15" t="str">
        <f>IF($A27="","",ROUND(((C27*G27)*K27),0))</f>
        <v/>
      </c>
    </row>
    <row r="28" spans="1:12" x14ac:dyDescent="0.25">
      <c r="C28" s="11"/>
      <c r="G28" s="12"/>
      <c r="J28" s="13"/>
      <c r="K28" s="14" t="str">
        <f>IF($A28="","",IF((E28="Weekly"),4.33,IF((E28="Every 2 weeks"),2.17,1)))</f>
        <v/>
      </c>
      <c r="L28" s="15" t="str">
        <f>IF($A28="","",ROUND(((C28*G28)*K28),0))</f>
        <v/>
      </c>
    </row>
    <row r="29" spans="1:12" x14ac:dyDescent="0.25">
      <c r="C29" s="11"/>
      <c r="G29" s="12"/>
      <c r="J29" s="13"/>
      <c r="K29" s="14" t="str">
        <f>IF($A29="","",IF((E29="Weekly"),4.33,IF((E29="Every 2 weeks"),2.17,1)))</f>
        <v/>
      </c>
      <c r="L29" s="15" t="str">
        <f>IF($A29="","",ROUND(((C29*G29)*K29),0))</f>
        <v/>
      </c>
    </row>
    <row r="30" spans="1:12" x14ac:dyDescent="0.25">
      <c r="C30" s="11"/>
      <c r="G30" s="12"/>
      <c r="J30" s="13"/>
      <c r="K30" s="14" t="str">
        <f>IF($A30="","",IF((E30="Weekly"),4.33,IF((E30="Every 2 weeks"),2.17,1)))</f>
        <v/>
      </c>
      <c r="L30" s="15" t="str">
        <f>IF($A30="","",ROUND(((C30*G30)*K30),0))</f>
        <v/>
      </c>
    </row>
    <row r="31" spans="1:12" x14ac:dyDescent="0.25">
      <c r="C31" s="11"/>
      <c r="G31" s="12"/>
      <c r="J31" s="13"/>
      <c r="K31" s="14" t="str">
        <f>IF($A31="","",IF((E31="Weekly"),4.33,IF((E31="Every 2 weeks"),2.17,1)))</f>
        <v/>
      </c>
      <c r="L31" s="15" t="str">
        <f>IF($A31="","",ROUND(((C31*G31)*K31),0))</f>
        <v/>
      </c>
    </row>
    <row r="32" spans="1:12" x14ac:dyDescent="0.25">
      <c r="C32" s="11"/>
      <c r="G32" s="12"/>
      <c r="J32" s="13"/>
      <c r="K32" s="14" t="str">
        <f>IF($A32="","",IF((E32="Weekly"),4.33,IF((E32="Every 2 weeks"),2.17,1)))</f>
        <v/>
      </c>
      <c r="L32" s="15" t="str">
        <f>IF($A32="","",ROUND(((C32*G32)*K32),0))</f>
        <v/>
      </c>
    </row>
    <row r="33" spans="1:12" x14ac:dyDescent="0.25">
      <c r="C33" s="11"/>
      <c r="G33" s="12"/>
      <c r="J33" s="13"/>
      <c r="K33" s="14" t="str">
        <f>IF($A33="","",IF((E33="Weekly"),4.33,IF((E33="Every 2 weeks"),2.17,1)))</f>
        <v/>
      </c>
      <c r="L33" s="15" t="str">
        <f>IF($A33="","",ROUND(((C33*G33)*K33),0))</f>
        <v/>
      </c>
    </row>
    <row r="34" spans="1:12" x14ac:dyDescent="0.25">
      <c r="C34" s="11"/>
      <c r="G34" s="12"/>
      <c r="J34" s="13"/>
      <c r="K34" s="14" t="str">
        <f>IF($A34="","",IF((E34="Weekly"),4.33,IF((E34="Every 2 weeks"),2.17,1)))</f>
        <v/>
      </c>
      <c r="L34" s="15" t="str">
        <f>IF($A34="","",ROUND(((C34*G34)*K34),0))</f>
        <v/>
      </c>
    </row>
    <row r="35" spans="1:12" x14ac:dyDescent="0.25">
      <c r="C35" s="11"/>
      <c r="G35" s="12"/>
      <c r="J35" s="13"/>
      <c r="K35" s="14" t="str">
        <f>IF($A35="","",IF((E35="Weekly"),4.33,IF((E35="Every 2 weeks"),2.17,1)))</f>
        <v/>
      </c>
      <c r="L35" s="15" t="str">
        <f>IF($A35="","",ROUND(((C35*G35)*K35),0))</f>
        <v/>
      </c>
    </row>
    <row r="36" spans="1:12" x14ac:dyDescent="0.25">
      <c r="C36" s="11"/>
      <c r="G36" s="12"/>
      <c r="J36" s="13"/>
      <c r="K36" s="14" t="str">
        <f>IF($A36="","",IF((E36="Weekly"),4.33,IF((E36="Every 2 weeks"),2.17,1)))</f>
        <v/>
      </c>
      <c r="L36" s="15" t="str">
        <f>IF($A36="","",ROUND(((C36*G36)*K36),0))</f>
        <v/>
      </c>
    </row>
    <row r="37" spans="1:12" x14ac:dyDescent="0.25">
      <c r="C37" s="11"/>
      <c r="G37" s="12"/>
      <c r="J37" s="13"/>
      <c r="K37" s="14" t="str">
        <f>IF($A37="","",IF((E37="Weekly"),4.33,IF((E37="Every 2 weeks"),2.17,1)))</f>
        <v/>
      </c>
      <c r="L37" s="15" t="str">
        <f>IF($A37="","",ROUND(((C37*G37)*K37),0))</f>
        <v/>
      </c>
    </row>
    <row r="38" spans="1:12" x14ac:dyDescent="0.25">
      <c r="C38" s="11"/>
      <c r="G38" s="12"/>
      <c r="J38" s="13"/>
      <c r="K38" s="14" t="str">
        <f>IF($A38="","",IF((E38="Weekly"),4.33,IF((E38="Every 2 weeks"),2.17,1)))</f>
        <v/>
      </c>
      <c r="L38" s="15" t="str">
        <f>IF($A38="","",ROUND(((C38*G38)*K38),0))</f>
        <v/>
      </c>
    </row>
    <row r="39" spans="1:12" x14ac:dyDescent="0.25">
      <c r="C39" s="11"/>
      <c r="G39" s="12"/>
      <c r="J39" s="13"/>
      <c r="K39" s="14" t="str">
        <f>IF($A39="","",IF((E39="Weekly"),4.33,IF((E39="Every 2 weeks"),2.17,1)))</f>
        <v/>
      </c>
      <c r="L39" s="15" t="str">
        <f>IF($A39="","",ROUND(((C39*G39)*K39),0))</f>
        <v/>
      </c>
    </row>
    <row r="40" spans="1:12" x14ac:dyDescent="0.25">
      <c r="C40" s="11"/>
      <c r="G40" s="12"/>
      <c r="J40" s="13"/>
      <c r="K40" s="14" t="str">
        <f>IF($A40="","",IF((E40="Weekly"),4.33,IF((E40="Every 2 weeks"),2.17,1)))</f>
        <v/>
      </c>
      <c r="L40" s="15" t="str">
        <f>IF($A40="","",ROUND(((C40*G40)*K40),0))</f>
        <v/>
      </c>
    </row>
    <row r="41" spans="1:12" x14ac:dyDescent="0.25">
      <c r="C41" s="11"/>
      <c r="G41" s="12"/>
      <c r="J41" s="13"/>
      <c r="K41" s="14" t="str">
        <f>IF($A41="","",IF((E41="Weekly"),4.33,IF((E41="Every 2 weeks"),2.17,1)))</f>
        <v/>
      </c>
      <c r="L41" s="15" t="str">
        <f>IF($A41="","",ROUND(((C41*G41)*K41),0))</f>
        <v/>
      </c>
    </row>
    <row r="42" spans="1:12" x14ac:dyDescent="0.25">
      <c r="C42" s="11"/>
      <c r="G42" s="12"/>
      <c r="J42" s="13"/>
      <c r="K42" s="14" t="str">
        <f>IF($A42="","",IF((E42="Weekly"),4.33,IF((E42="Every 2 weeks"),2.17,1)))</f>
        <v/>
      </c>
      <c r="L42" s="15" t="str">
        <f>IF($A42="","",ROUND(((C42*G42)*K42),0))</f>
        <v/>
      </c>
    </row>
    <row r="43" spans="1:12" x14ac:dyDescent="0.25">
      <c r="C43" s="11"/>
      <c r="G43" s="12"/>
      <c r="J43" s="13"/>
      <c r="K43" s="14" t="str">
        <f>IF($A43="","",IF((E43="Weekly"),4.33,IF((E43="Every 2 weeks"),2.17,1)))</f>
        <v/>
      </c>
      <c r="L43" s="15" t="str">
        <f>IF($A43="","",ROUND(((C43*G43)*K43),0))</f>
        <v/>
      </c>
    </row>
    <row r="44" spans="1:12" x14ac:dyDescent="0.25">
      <c r="C44" s="11"/>
      <c r="G44" s="12"/>
      <c r="J44" s="13"/>
      <c r="K44" s="14" t="str">
        <f>IF($A44="","",IF((E44="Weekly"),4.33,IF((E44="Every 2 weeks"),2.17,1)))</f>
        <v/>
      </c>
      <c r="L44" s="15" t="str">
        <f>IF($A44="","",ROUND(((C44*G44)*K44),0))</f>
        <v/>
      </c>
    </row>
    <row r="45" spans="1:12" x14ac:dyDescent="0.25">
      <c r="C45" s="11"/>
      <c r="G45" s="12"/>
      <c r="J45" s="13"/>
      <c r="K45" s="14" t="str">
        <f>IF($A45="","",IF((E45="Weekly"),4.33,IF((E45="Every 2 weeks"),2.17,1)))</f>
        <v/>
      </c>
      <c r="L45" s="15" t="str">
        <f>IF($A45="","",ROUND(((C45*G45)*K45),0))</f>
        <v/>
      </c>
    </row>
    <row r="46" spans="1:12" x14ac:dyDescent="0.25">
      <c r="C46" s="11"/>
      <c r="G46" s="12"/>
      <c r="J46" s="13"/>
      <c r="K46" s="14" t="str">
        <f>IF($A46="","",IF((E46="Weekly"),4.33,IF((E46="Every 2 weeks"),2.17,1)))</f>
        <v/>
      </c>
      <c r="L46" s="15" t="str">
        <f>IF($A46="","",ROUND(((C46*G46)*K46),0))</f>
        <v/>
      </c>
    </row>
    <row r="47" spans="1:12" x14ac:dyDescent="0.25">
      <c r="C47" s="11"/>
      <c r="G47" s="12"/>
      <c r="J47" s="13"/>
      <c r="K47" s="14" t="str">
        <f>IF($A47="","",IF((E47="Weekly"),4.33,IF((E47="Every 2 weeks"),2.17,1)))</f>
        <v/>
      </c>
      <c r="L47" s="15" t="str">
        <f>IF($A47="","",ROUND(((C47*G47)*K47),0))</f>
        <v/>
      </c>
    </row>
    <row r="48" spans="1:12" x14ac:dyDescent="0.25">
      <c r="C48" s="11"/>
      <c r="G48" s="12"/>
      <c r="J48" s="13"/>
      <c r="K48" s="14" t="str">
        <f>IF($A48="","",IF((E48="Weekly"),4.33,IF((E48="Every 2 weeks"),2.17,1)))</f>
        <v/>
      </c>
      <c r="L48" s="15" t="str">
        <f>IF($A48="","",ROUND(((C48*G48)*K48),0))</f>
        <v/>
      </c>
    </row>
    <row r="49" spans="1:12" x14ac:dyDescent="0.25">
      <c r="C49" s="11"/>
      <c r="G49" s="12"/>
      <c r="J49" s="13"/>
      <c r="K49" s="14" t="str">
        <f>IF($A49="","",IF((E49="Weekly"),4.33,IF((E49="Every 2 weeks"),2.17,1)))</f>
        <v/>
      </c>
      <c r="L49" s="15" t="str">
        <f>IF($A49="","",ROUND(((C49*G49)*K49),0))</f>
        <v/>
      </c>
    </row>
    <row r="50" spans="1:12" x14ac:dyDescent="0.25">
      <c r="C50" s="11"/>
      <c r="G50" s="12"/>
      <c r="J50" s="13"/>
      <c r="K50" s="14" t="str">
        <f>IF($A50="","",IF((E50="Weekly"),4.33,IF((E50="Every 2 weeks"),2.17,1)))</f>
        <v/>
      </c>
      <c r="L50" s="15" t="str">
        <f>IF($A50="","",ROUND(((C50*G50)*K50),0))</f>
        <v/>
      </c>
    </row>
    <row r="51" spans="1:12" x14ac:dyDescent="0.25">
      <c r="C51" s="11"/>
      <c r="G51" s="12"/>
      <c r="J51" s="13"/>
      <c r="K51" s="14" t="str">
        <f>IF($A51="","",IF((E51="Weekly"),4.33,IF((E51="Every 2 weeks"),2.17,1)))</f>
        <v/>
      </c>
      <c r="L51" s="15" t="str">
        <f>IF($A51="","",ROUND(((C51*G51)*K51),0))</f>
        <v/>
      </c>
    </row>
    <row r="52" spans="1:12" x14ac:dyDescent="0.25">
      <c r="C52" s="11"/>
      <c r="G52" s="12"/>
      <c r="J52" s="13"/>
      <c r="K52" s="14" t="str">
        <f>IF($A52="","",IF((E52="Weekly"),4.33,IF((E52="Every 2 weeks"),2.17,1)))</f>
        <v/>
      </c>
      <c r="L52" s="15" t="str">
        <f>IF($A52="","",ROUND(((C52*G52)*K52),0))</f>
        <v/>
      </c>
    </row>
    <row r="53" spans="1:12" x14ac:dyDescent="0.25">
      <c r="C53" s="11"/>
      <c r="G53" s="12"/>
      <c r="J53" s="13"/>
      <c r="K53" s="14" t="str">
        <f>IF($A53="","",IF((E53="Weekly"),4.33,IF((E53="Every 2 weeks"),2.17,1)))</f>
        <v/>
      </c>
      <c r="L53" s="15" t="str">
        <f>IF($A53="","",ROUND(((C53*G53)*K53),0))</f>
        <v/>
      </c>
    </row>
    <row r="54" spans="1:12" x14ac:dyDescent="0.25">
      <c r="C54" s="11"/>
      <c r="G54" s="12"/>
      <c r="J54" s="13"/>
      <c r="K54" s="14" t="str">
        <f>IF($A54="","",IF((E54="Weekly"),4.33,IF((E54="Every 2 weeks"),2.17,1)))</f>
        <v/>
      </c>
      <c r="L54" s="15" t="str">
        <f>IF($A54="","",ROUND(((C54*G54)*K54),0))</f>
        <v/>
      </c>
    </row>
    <row r="55" spans="1:12" x14ac:dyDescent="0.25">
      <c r="C55" s="11"/>
      <c r="G55" s="12"/>
      <c r="J55" s="13"/>
      <c r="K55" s="14" t="str">
        <f>IF($A55="","",IF((E55="Weekly"),4.33,IF((E55="Every 2 weeks"),2.17,1)))</f>
        <v/>
      </c>
      <c r="L55" s="15" t="str">
        <f>IF($A55="","",ROUND(((C55*G55)*K55),0))</f>
        <v/>
      </c>
    </row>
    <row r="56" spans="1:12" x14ac:dyDescent="0.25">
      <c r="C56" s="11"/>
      <c r="G56" s="12"/>
      <c r="J56" s="13"/>
      <c r="K56" s="14" t="str">
        <f>IF($A56="","",IF((E56="Weekly"),4.33,IF((E56="Every 2 weeks"),2.17,1)))</f>
        <v/>
      </c>
      <c r="L56" s="15" t="str">
        <f>IF($A56="","",ROUND(((C56*G56)*K56),0))</f>
        <v/>
      </c>
    </row>
    <row r="57" spans="1:12" x14ac:dyDescent="0.25">
      <c r="C57" s="11"/>
      <c r="G57" s="12"/>
      <c r="J57" s="13"/>
      <c r="K57" s="14" t="str">
        <f>IF($A57="","",IF((E57="Weekly"),4.33,IF((E57="Every 2 weeks"),2.17,1)))</f>
        <v/>
      </c>
      <c r="L57" s="15" t="str">
        <f>IF($A57="","",ROUND(((C57*G57)*K57),0))</f>
        <v/>
      </c>
    </row>
    <row r="58" spans="1:12" x14ac:dyDescent="0.25">
      <c r="C58" s="11"/>
      <c r="G58" s="12"/>
      <c r="J58" s="13"/>
      <c r="K58" s="14" t="str">
        <f>IF($A58="","",IF((E58="Weekly"),4.33,IF((E58="Every 2 weeks"),2.17,1)))</f>
        <v/>
      </c>
      <c r="L58" s="15" t="str">
        <f>IF($A58="","",ROUND(((C58*G58)*K58),0))</f>
        <v/>
      </c>
    </row>
    <row r="59" spans="1:12" x14ac:dyDescent="0.25">
      <c r="C59" s="11"/>
      <c r="G59" s="12"/>
      <c r="J59" s="13"/>
      <c r="K59" s="14" t="str">
        <f>IF($A59="","",IF((E59="Weekly"),4.33,IF((E59="Every 2 weeks"),2.17,1)))</f>
        <v/>
      </c>
      <c r="L59" s="15" t="str">
        <f>IF($A59="","",ROUND(((C59*G59)*K59),0))</f>
        <v/>
      </c>
    </row>
    <row r="60" spans="1:12" x14ac:dyDescent="0.25">
      <c r="C60" s="11"/>
      <c r="G60" s="12"/>
      <c r="J60" s="13"/>
      <c r="K60" s="14" t="str">
        <f>IF($A60="","",IF((E60="Weekly"),4.33,IF((E60="Every 2 weeks"),2.17,1)))</f>
        <v/>
      </c>
      <c r="L60" s="15" t="str">
        <f>IF($A60="","",ROUND(((C60*G60)*K60),0))</f>
        <v/>
      </c>
    </row>
    <row r="61" spans="1:12" x14ac:dyDescent="0.25">
      <c r="C61" s="11"/>
      <c r="G61" s="12"/>
      <c r="J61" s="13"/>
      <c r="K61" s="14" t="str">
        <f>IF($A61="","",IF((E61="Weekly"),4.33,IF((E61="Every 2 weeks"),2.17,1)))</f>
        <v/>
      </c>
      <c r="L61" s="15" t="str">
        <f>IF($A61="","",ROUND(((C61*G61)*K61),0))</f>
        <v/>
      </c>
    </row>
    <row r="62" spans="1:12" x14ac:dyDescent="0.25">
      <c r="C62" s="11"/>
      <c r="G62" s="12"/>
      <c r="J62" s="13"/>
      <c r="K62" s="14" t="str">
        <f>IF($A62="","",IF((E62="Weekly"),4.33,IF((E62="Every 2 weeks"),2.17,1)))</f>
        <v/>
      </c>
      <c r="L62" s="15" t="str">
        <f>IF($A62="","",ROUND(((C62*G62)*K62),0))</f>
        <v/>
      </c>
    </row>
    <row r="63" spans="1:12" x14ac:dyDescent="0.25">
      <c r="C63" s="11"/>
      <c r="G63" s="12"/>
      <c r="J63" s="13"/>
      <c r="K63" s="14" t="str">
        <f>IF($A63="","",IF((E63="Weekly"),4.33,IF((E63="Every 2 weeks"),2.17,1)))</f>
        <v/>
      </c>
      <c r="L63" s="15" t="str">
        <f>IF($A63="","",ROUND(((C63*G63)*K63),0))</f>
        <v/>
      </c>
    </row>
    <row r="64" spans="1:12" x14ac:dyDescent="0.25">
      <c r="C64" s="11"/>
      <c r="G64" s="12"/>
      <c r="J64" s="13"/>
      <c r="K64" s="14" t="str">
        <f>IF($A64="","",IF((E64="Weekly"),4.33,IF((E64="Every 2 weeks"),2.17,1)))</f>
        <v/>
      </c>
      <c r="L64" s="15" t="str">
        <f>IF($A64="","",ROUND(((C64*G64)*K64),0))</f>
        <v/>
      </c>
    </row>
    <row r="65" spans="1:12" x14ac:dyDescent="0.25">
      <c r="C65" s="11"/>
      <c r="G65" s="12"/>
      <c r="J65" s="13"/>
      <c r="K65" s="14" t="str">
        <f>IF($A65="","",IF((E65="Weekly"),4.33,IF((E65="Every 2 weeks"),2.17,1)))</f>
        <v/>
      </c>
      <c r="L65" s="15" t="str">
        <f>IF($A65="","",ROUND(((C65*G65)*K65),0))</f>
        <v/>
      </c>
    </row>
    <row r="66" spans="1:12" x14ac:dyDescent="0.25">
      <c r="C66" s="11"/>
      <c r="G66" s="12"/>
      <c r="J66" s="13"/>
      <c r="K66" s="14" t="str">
        <f>IF($A66="","",IF((E66="Weekly"),4.33,IF((E66="Every 2 weeks"),2.17,1)))</f>
        <v/>
      </c>
      <c r="L66" s="15" t="str">
        <f>IF($A66="","",ROUND(((C66*G66)*K66),0))</f>
        <v/>
      </c>
    </row>
    <row r="67" spans="1:12" x14ac:dyDescent="0.25">
      <c r="C67" s="11"/>
      <c r="G67" s="12"/>
      <c r="J67" s="13"/>
      <c r="K67" s="14" t="str">
        <f>IF($A67="","",IF((E67="Weekly"),4.33,IF((E67="Every 2 weeks"),2.17,1)))</f>
        <v/>
      </c>
      <c r="L67" s="15" t="str">
        <f>IF($A67="","",ROUND(((C67*G67)*K67),0))</f>
        <v/>
      </c>
    </row>
    <row r="68" spans="1:12" x14ac:dyDescent="0.25">
      <c r="C68" s="11"/>
      <c r="G68" s="12"/>
      <c r="J68" s="13"/>
      <c r="K68" s="14" t="str">
        <f>IF($A68="","",IF((E68="Weekly"),4.33,IF((E68="Every 2 weeks"),2.17,1)))</f>
        <v/>
      </c>
      <c r="L68" s="15" t="str">
        <f>IF($A68="","",ROUND(((C68*G68)*K68),0))</f>
        <v/>
      </c>
    </row>
    <row r="69" spans="1:12" x14ac:dyDescent="0.25">
      <c r="C69" s="11"/>
      <c r="G69" s="12"/>
      <c r="J69" s="13"/>
      <c r="K69" s="14" t="str">
        <f>IF($A69="","",IF((E69="Weekly"),4.33,IF((E69="Every 2 weeks"),2.17,1)))</f>
        <v/>
      </c>
      <c r="L69" s="15" t="str">
        <f>IF($A69="","",ROUND(((C69*G69)*K69),0))</f>
        <v/>
      </c>
    </row>
    <row r="70" spans="1:12" x14ac:dyDescent="0.25">
      <c r="C70" s="11"/>
      <c r="G70" s="12"/>
      <c r="J70" s="13"/>
      <c r="K70" s="14" t="str">
        <f>IF($A70="","",IF((E70="Weekly"),4.33,IF((E70="Every 2 weeks"),2.17,1)))</f>
        <v/>
      </c>
      <c r="L70" s="15" t="str">
        <f>IF($A70="","",ROUND(((C70*G70)*K70),0))</f>
        <v/>
      </c>
    </row>
    <row r="71" spans="1:12" x14ac:dyDescent="0.25">
      <c r="C71" s="11"/>
      <c r="G71" s="12"/>
      <c r="J71" s="13"/>
      <c r="K71" s="14" t="str">
        <f>IF($A71="","",IF((E71="Weekly"),4.33,IF((E71="Every 2 weeks"),2.17,1)))</f>
        <v/>
      </c>
      <c r="L71" s="15" t="str">
        <f>IF($A71="","",ROUND(((C71*G71)*K71),0))</f>
        <v/>
      </c>
    </row>
    <row r="72" spans="1:12" x14ac:dyDescent="0.25">
      <c r="C72" s="11"/>
      <c r="G72" s="12"/>
      <c r="J72" s="13"/>
      <c r="K72" s="14" t="str">
        <f>IF($A72="","",IF((E72="Weekly"),4.33,IF((E72="Every 2 weeks"),2.17,1)))</f>
        <v/>
      </c>
      <c r="L72" s="15" t="str">
        <f>IF($A72="","",ROUND(((C72*G72)*K72),0))</f>
        <v/>
      </c>
    </row>
    <row r="73" spans="1:12" x14ac:dyDescent="0.25">
      <c r="C73" s="11"/>
      <c r="G73" s="12"/>
      <c r="J73" s="13"/>
      <c r="K73" s="14" t="str">
        <f>IF($A73="","",IF((E73="Weekly"),4.33,IF((E73="Every 2 weeks"),2.17,1)))</f>
        <v/>
      </c>
      <c r="L73" s="15" t="str">
        <f>IF($A73="","",ROUND(((C73*G73)*K73),0))</f>
        <v/>
      </c>
    </row>
    <row r="74" spans="1:12" x14ac:dyDescent="0.25">
      <c r="C74" s="11"/>
      <c r="G74" s="12"/>
      <c r="J74" s="13"/>
      <c r="K74" s="14" t="str">
        <f>IF($A74="","",IF((E74="Weekly"),4.33,IF((E74="Every 2 weeks"),2.17,1)))</f>
        <v/>
      </c>
      <c r="L74" s="15" t="str">
        <f>IF($A74="","",ROUND(((C74*G74)*K74),0))</f>
        <v/>
      </c>
    </row>
    <row r="75" spans="1:12" x14ac:dyDescent="0.25">
      <c r="C75" s="11"/>
      <c r="G75" s="12"/>
      <c r="J75" s="13"/>
      <c r="K75" s="14" t="str">
        <f>IF($A75="","",IF((E75="Weekly"),4.33,IF((E75="Every 2 weeks"),2.17,1)))</f>
        <v/>
      </c>
      <c r="L75" s="15" t="str">
        <f>IF($A75="","",ROUND(((C75*G75)*K75),0))</f>
        <v/>
      </c>
    </row>
    <row r="76" spans="1:12" x14ac:dyDescent="0.25">
      <c r="C76" s="11"/>
      <c r="G76" s="12"/>
      <c r="J76" s="13"/>
      <c r="K76" s="14" t="str">
        <f>IF($A76="","",IF((E76="Weekly"),4.33,IF((E76="Every 2 weeks"),2.17,1)))</f>
        <v/>
      </c>
      <c r="L76" s="15" t="str">
        <f>IF($A76="","",ROUND(((C76*G76)*K76),0))</f>
        <v/>
      </c>
    </row>
    <row r="77" spans="1:12" x14ac:dyDescent="0.25">
      <c r="C77" s="11"/>
      <c r="G77" s="12"/>
      <c r="J77" s="13"/>
      <c r="K77" s="14" t="str">
        <f>IF($A77="","",IF((E77="Weekly"),4.33,IF((E77="Every 2 weeks"),2.17,1)))</f>
        <v/>
      </c>
      <c r="L77" s="15" t="str">
        <f>IF($A77="","",ROUND(((C77*G77)*K77),0))</f>
        <v/>
      </c>
    </row>
    <row r="78" spans="1:12" x14ac:dyDescent="0.25">
      <c r="C78" s="11"/>
      <c r="G78" s="12"/>
      <c r="J78" s="13"/>
      <c r="K78" s="14" t="str">
        <f>IF($A78="","",IF((E78="Weekly"),4.33,IF((E78="Every 2 weeks"),2.17,1)))</f>
        <v/>
      </c>
      <c r="L78" s="15" t="str">
        <f>IF($A78="","",ROUND(((C78*G78)*K78),0))</f>
        <v/>
      </c>
    </row>
    <row r="79" spans="1:12" x14ac:dyDescent="0.25">
      <c r="C79" s="11"/>
      <c r="G79" s="12"/>
      <c r="J79" s="13"/>
      <c r="K79" s="14" t="str">
        <f>IF($A79="","",IF((E79="Weekly"),4.33,IF((E79="Every 2 weeks"),2.17,1)))</f>
        <v/>
      </c>
      <c r="L79" s="15" t="str">
        <f>IF($A79="","",ROUND(((C79*G79)*K79),0))</f>
        <v/>
      </c>
    </row>
    <row r="80" spans="1:12" x14ac:dyDescent="0.25">
      <c r="C80" s="11"/>
      <c r="G80" s="12"/>
      <c r="J80" s="13"/>
      <c r="K80" s="14" t="str">
        <f>IF($A80="","",IF((E80="Weekly"),4.33,IF((E80="Every 2 weeks"),2.17,1)))</f>
        <v/>
      </c>
      <c r="L80" s="15" t="str">
        <f>IF($A80="","",ROUND(((C80*G80)*K80),0))</f>
        <v/>
      </c>
    </row>
    <row r="81" spans="1:12" x14ac:dyDescent="0.25">
      <c r="C81" s="11"/>
      <c r="G81" s="12"/>
      <c r="J81" s="13"/>
      <c r="K81" s="14" t="str">
        <f>IF($A81="","",IF((E81="Weekly"),4.33,IF((E81="Every 2 weeks"),2.17,1)))</f>
        <v/>
      </c>
      <c r="L81" s="15" t="str">
        <f>IF($A81="","",ROUND(((C81*G81)*K81),0))</f>
        <v/>
      </c>
    </row>
    <row r="82" spans="1:12" x14ac:dyDescent="0.25">
      <c r="C82" s="11"/>
      <c r="G82" s="12"/>
      <c r="J82" s="13"/>
      <c r="K82" s="14" t="str">
        <f>IF($A82="","",IF((E82="Weekly"),4.33,IF((E82="Every 2 weeks"),2.17,1)))</f>
        <v/>
      </c>
      <c r="L82" s="15" t="str">
        <f>IF($A82="","",ROUND(((C82*G82)*K82),0))</f>
        <v/>
      </c>
    </row>
    <row r="83" spans="1:12" x14ac:dyDescent="0.25">
      <c r="C83" s="11"/>
      <c r="G83" s="12"/>
      <c r="J83" s="13"/>
      <c r="K83" s="14" t="str">
        <f>IF($A83="","",IF((E83="Weekly"),4.33,IF((E83="Every 2 weeks"),2.17,1)))</f>
        <v/>
      </c>
      <c r="L83" s="15" t="str">
        <f>IF($A83="","",ROUND(((C83*G83)*K83),0))</f>
        <v/>
      </c>
    </row>
    <row r="84" spans="1:12" x14ac:dyDescent="0.25">
      <c r="C84" s="11"/>
      <c r="G84" s="12"/>
      <c r="J84" s="13"/>
      <c r="K84" s="14" t="str">
        <f>IF($A84="","",IF((E84="Weekly"),4.33,IF((E84="Every 2 weeks"),2.17,1)))</f>
        <v/>
      </c>
      <c r="L84" s="15" t="str">
        <f>IF($A84="","",ROUND(((C84*G84)*K84),0))</f>
        <v/>
      </c>
    </row>
    <row r="85" spans="1:12" x14ac:dyDescent="0.25">
      <c r="C85" s="11"/>
      <c r="G85" s="12"/>
      <c r="J85" s="13"/>
      <c r="K85" s="14" t="str">
        <f>IF($A85="","",IF((E85="Weekly"),4.33,IF((E85="Every 2 weeks"),2.17,1)))</f>
        <v/>
      </c>
      <c r="L85" s="15" t="str">
        <f>IF($A85="","",ROUND(((C85*G85)*K85),0))</f>
        <v/>
      </c>
    </row>
    <row r="86" spans="1:12" x14ac:dyDescent="0.25">
      <c r="C86" s="11"/>
      <c r="G86" s="12"/>
      <c r="J86" s="13"/>
      <c r="K86" s="14" t="str">
        <f>IF($A86="","",IF((E86="Weekly"),4.33,IF((E86="Every 2 weeks"),2.17,1)))</f>
        <v/>
      </c>
      <c r="L86" s="15" t="str">
        <f>IF($A86="","",ROUND(((C86*G86)*K86),0))</f>
        <v/>
      </c>
    </row>
    <row r="87" spans="1:12" x14ac:dyDescent="0.25">
      <c r="C87" s="11"/>
      <c r="G87" s="12"/>
      <c r="J87" s="13"/>
      <c r="K87" s="14" t="str">
        <f>IF($A87="","",IF((E87="Weekly"),4.33,IF((E87="Every 2 weeks"),2.17,1)))</f>
        <v/>
      </c>
      <c r="L87" s="15" t="str">
        <f>IF($A87="","",ROUND(((C87*G87)*K87),0))</f>
        <v/>
      </c>
    </row>
    <row r="88" spans="1:12" x14ac:dyDescent="0.25">
      <c r="C88" s="11"/>
      <c r="G88" s="12"/>
      <c r="J88" s="13"/>
      <c r="K88" s="14" t="str">
        <f>IF($A88="","",IF((E88="Weekly"),4.33,IF((E88="Every 2 weeks"),2.17,1)))</f>
        <v/>
      </c>
      <c r="L88" s="15" t="str">
        <f>IF($A88="","",ROUND(((C88*G88)*K88),0))</f>
        <v/>
      </c>
    </row>
    <row r="89" spans="1:12" x14ac:dyDescent="0.25">
      <c r="C89" s="11"/>
      <c r="G89" s="12"/>
      <c r="J89" s="13"/>
      <c r="K89" s="14" t="str">
        <f>IF($A89="","",IF((E89="Weekly"),4.33,IF((E89="Every 2 weeks"),2.17,1)))</f>
        <v/>
      </c>
      <c r="L89" s="15" t="str">
        <f>IF($A89="","",ROUND(((C89*G89)*K89),0))</f>
        <v/>
      </c>
    </row>
    <row r="90" spans="1:12" x14ac:dyDescent="0.25">
      <c r="C90" s="11"/>
      <c r="G90" s="12"/>
      <c r="J90" s="13"/>
      <c r="K90" s="14" t="str">
        <f>IF($A90="","",IF((E90="Weekly"),4.33,IF((E90="Every 2 weeks"),2.17,1)))</f>
        <v/>
      </c>
      <c r="L90" s="15" t="str">
        <f>IF($A90="","",ROUND(((C90*G90)*K90),0))</f>
        <v/>
      </c>
    </row>
    <row r="91" spans="1:12" x14ac:dyDescent="0.25">
      <c r="C91" s="11"/>
      <c r="G91" s="12"/>
      <c r="J91" s="13"/>
      <c r="K91" s="14" t="str">
        <f>IF($A91="","",IF((E91="Weekly"),4.33,IF((E91="Every 2 weeks"),2.17,1)))</f>
        <v/>
      </c>
      <c r="L91" s="15" t="str">
        <f>IF($A91="","",ROUND(((C91*G91)*K91),0))</f>
        <v/>
      </c>
    </row>
    <row r="92" spans="1:12" x14ac:dyDescent="0.25">
      <c r="C92" s="11"/>
      <c r="G92" s="12"/>
      <c r="J92" s="13"/>
      <c r="K92" s="14" t="str">
        <f>IF($A92="","",IF((E92="Weekly"),4.33,IF((E92="Every 2 weeks"),2.17,1)))</f>
        <v/>
      </c>
      <c r="L92" s="15" t="str">
        <f>IF($A92="","",ROUND(((C92*G92)*K92),0))</f>
        <v/>
      </c>
    </row>
    <row r="93" spans="1:12" x14ac:dyDescent="0.25">
      <c r="C93" s="11"/>
      <c r="G93" s="12"/>
      <c r="J93" s="13"/>
      <c r="K93" s="14" t="str">
        <f>IF($A93="","",IF((E93="Weekly"),4.33,IF((E93="Every 2 weeks"),2.17,1)))</f>
        <v/>
      </c>
      <c r="L93" s="15" t="str">
        <f>IF($A93="","",ROUND(((C93*G93)*K93),0))</f>
        <v/>
      </c>
    </row>
    <row r="94" spans="1:12" x14ac:dyDescent="0.25">
      <c r="C94" s="11"/>
      <c r="G94" s="12"/>
      <c r="J94" s="13"/>
      <c r="K94" s="14" t="str">
        <f>IF($A94="","",IF((E94="Weekly"),4.33,IF((E94="Every 2 weeks"),2.17,1)))</f>
        <v/>
      </c>
      <c r="L94" s="15" t="str">
        <f>IF($A94="","",ROUND(((C94*G94)*K94),0))</f>
        <v/>
      </c>
    </row>
    <row r="95" spans="1:12" x14ac:dyDescent="0.25">
      <c r="C95" s="11"/>
      <c r="G95" s="12"/>
      <c r="J95" s="13"/>
      <c r="K95" s="14" t="str">
        <f>IF($A95="","",IF((E95="Weekly"),4.33,IF((E95="Every 2 weeks"),2.17,1)))</f>
        <v/>
      </c>
      <c r="L95" s="15" t="str">
        <f>IF($A95="","",ROUND(((C95*G95)*K95),0))</f>
        <v/>
      </c>
    </row>
    <row r="96" spans="1:12" x14ac:dyDescent="0.25">
      <c r="C96" s="11"/>
      <c r="G96" s="12"/>
      <c r="J96" s="13"/>
      <c r="K96" s="14" t="str">
        <f>IF($A96="","",IF((E96="Weekly"),4.33,IF((E96="Every 2 weeks"),2.17,1)))</f>
        <v/>
      </c>
      <c r="L96" s="15" t="str">
        <f>IF($A96="","",ROUND(((C96*G96)*K96),0))</f>
        <v/>
      </c>
    </row>
    <row r="97" spans="1:12" x14ac:dyDescent="0.25">
      <c r="C97" s="11"/>
      <c r="G97" s="12"/>
      <c r="J97" s="13"/>
      <c r="K97" s="14" t="str">
        <f>IF($A97="","",IF((E97="Weekly"),4.33,IF((E97="Every 2 weeks"),2.17,1)))</f>
        <v/>
      </c>
      <c r="L97" s="15" t="str">
        <f>IF($A97="","",ROUND(((C97*G97)*K97),0))</f>
        <v/>
      </c>
    </row>
    <row r="98" spans="1:12" x14ac:dyDescent="0.25">
      <c r="C98" s="11"/>
      <c r="G98" s="12"/>
      <c r="J98" s="13"/>
      <c r="K98" s="14" t="str">
        <f>IF($A98="","",IF((E98="Weekly"),4.33,IF((E98="Every 2 weeks"),2.17,1)))</f>
        <v/>
      </c>
      <c r="L98" s="15" t="str">
        <f>IF($A98="","",ROUND(((C98*G98)*K98),0))</f>
        <v/>
      </c>
    </row>
    <row r="99" spans="1:12" x14ac:dyDescent="0.25">
      <c r="C99" s="11"/>
      <c r="G99" s="12"/>
      <c r="J99" s="13"/>
      <c r="K99" s="14" t="str">
        <f>IF($A99="","",IF((E99="Weekly"),4.33,IF((E99="Every 2 weeks"),2.17,1)))</f>
        <v/>
      </c>
      <c r="L99" s="15" t="str">
        <f>IF($A99="","",ROUND(((C99*G99)*K99),0))</f>
        <v/>
      </c>
    </row>
    <row r="100" spans="1:12" x14ac:dyDescent="0.25">
      <c r="C100" s="11"/>
      <c r="G100" s="12"/>
      <c r="J100" s="13"/>
      <c r="K100" s="14" t="str">
        <f>IF($A100="","",IF((E100="Weekly"),4.33,IF((E100="Every 2 weeks"),2.17,1)))</f>
        <v/>
      </c>
      <c r="L100" s="15" t="str">
        <f>IF($A100="","",ROUND(((C100*G100)*K100),0))</f>
        <v/>
      </c>
    </row>
    <row r="101" spans="1:12" x14ac:dyDescent="0.25">
      <c r="C101" s="11"/>
      <c r="G101" s="12"/>
      <c r="J101" s="13"/>
      <c r="K101" s="14" t="str">
        <f>IF($A101="","",IF((E101="Weekly"),4.33,IF((E101="Every 2 weeks"),2.17,1)))</f>
        <v/>
      </c>
      <c r="L101" s="15" t="str">
        <f>IF($A101="","",ROUND(((C101*G101)*K101),0))</f>
        <v/>
      </c>
    </row>
    <row r="102" spans="1:12" x14ac:dyDescent="0.25">
      <c r="C102" s="11"/>
      <c r="G102" s="12"/>
      <c r="J102" s="13"/>
      <c r="K102" s="14" t="str">
        <f>IF($A102="","",IF((E102="Weekly"),4.33,IF((E102="Every 2 weeks"),2.17,1)))</f>
        <v/>
      </c>
      <c r="L102" s="15" t="str">
        <f>IF($A102="","",ROUND(((C102*G102)*K102),0))</f>
        <v/>
      </c>
    </row>
    <row r="103" spans="1:12" x14ac:dyDescent="0.25">
      <c r="C103" s="11"/>
      <c r="G103" s="12"/>
      <c r="J103" s="13"/>
      <c r="K103" s="14" t="str">
        <f>IF($A103="","",IF((E103="Weekly"),4.33,IF((E103="Every 2 weeks"),2.17,1)))</f>
        <v/>
      </c>
      <c r="L103" s="15" t="str">
        <f>IF($A103="","",ROUND(((C103*G103)*K103),0))</f>
        <v/>
      </c>
    </row>
    <row r="104" spans="1:12" x14ac:dyDescent="0.25">
      <c r="C104" s="11"/>
      <c r="G104" s="12"/>
      <c r="J104" s="13"/>
      <c r="K104" s="14" t="str">
        <f>IF($A104="","",IF((E104="Weekly"),4.33,IF((E104="Every 2 weeks"),2.17,1)))</f>
        <v/>
      </c>
      <c r="L104" s="15" t="str">
        <f>IF($A104="","",ROUND(((C104*G104)*K104),0))</f>
        <v/>
      </c>
    </row>
    <row r="105" spans="1:12" x14ac:dyDescent="0.25">
      <c r="C105" s="11"/>
      <c r="G105" s="12"/>
      <c r="J105" s="13"/>
      <c r="K105" s="14" t="str">
        <f>IF($A105="","",IF((E105="Weekly"),4.33,IF((E105="Every 2 weeks"),2.17,1)))</f>
        <v/>
      </c>
      <c r="L105" s="15" t="str">
        <f>IF($A105="","",ROUND(((C105*G105)*K105),0))</f>
        <v/>
      </c>
    </row>
    <row r="106" spans="1:12" x14ac:dyDescent="0.25">
      <c r="C106" s="11"/>
      <c r="G106" s="12"/>
      <c r="J106" s="13"/>
      <c r="K106" s="14" t="str">
        <f>IF($A106="","",IF((E106="Weekly"),4.33,IF((E106="Every 2 weeks"),2.17,1)))</f>
        <v/>
      </c>
      <c r="L106" s="15" t="str">
        <f>IF($A106="","",ROUND(((C106*G106)*K106),0))</f>
        <v/>
      </c>
    </row>
    <row r="107" spans="1:12" x14ac:dyDescent="0.25">
      <c r="C107" s="11"/>
      <c r="G107" s="12"/>
      <c r="J107" s="13"/>
      <c r="K107" s="14" t="str">
        <f>IF($A107="","",IF((E107="Weekly"),4.33,IF((E107="Every 2 weeks"),2.17,1)))</f>
        <v/>
      </c>
      <c r="L107" s="15" t="str">
        <f>IF($A107="","",ROUND(((C107*G107)*K107),0))</f>
        <v/>
      </c>
    </row>
    <row r="108" spans="1:12" x14ac:dyDescent="0.25">
      <c r="C108" s="11"/>
      <c r="G108" s="12"/>
      <c r="J108" s="13"/>
      <c r="K108" s="14" t="str">
        <f>IF($A108="","",IF((E108="Weekly"),4.33,IF((E108="Every 2 weeks"),2.17,1)))</f>
        <v/>
      </c>
      <c r="L108" s="15" t="str">
        <f>IF($A108="","",ROUND(((C108*G108)*K108),0))</f>
        <v/>
      </c>
    </row>
    <row r="109" spans="1:12" x14ac:dyDescent="0.25">
      <c r="C109" s="11"/>
      <c r="G109" s="12"/>
      <c r="J109" s="13"/>
      <c r="K109" s="14" t="str">
        <f>IF($A109="","",IF((E109="Weekly"),4.33,IF((E109="Every 2 weeks"),2.17,1)))</f>
        <v/>
      </c>
      <c r="L109" s="15" t="str">
        <f>IF($A109="","",ROUND(((C109*G109)*K109),0))</f>
        <v/>
      </c>
    </row>
    <row r="110" spans="1:12" x14ac:dyDescent="0.25">
      <c r="C110" s="11"/>
      <c r="G110" s="12"/>
      <c r="J110" s="13"/>
      <c r="K110" s="14" t="str">
        <f>IF($A110="","",IF((E110="Weekly"),4.33,IF((E110="Every 2 weeks"),2.17,1)))</f>
        <v/>
      </c>
      <c r="L110" s="15" t="str">
        <f>IF($A110="","",ROUND(((C110*G110)*K110),0))</f>
        <v/>
      </c>
    </row>
    <row r="111" spans="1:12" x14ac:dyDescent="0.25">
      <c r="C111" s="11"/>
      <c r="G111" s="12"/>
      <c r="J111" s="13"/>
      <c r="K111" s="14" t="str">
        <f>IF($A111="","",IF((E111="Weekly"),4.33,IF((E111="Every 2 weeks"),2.17,1)))</f>
        <v/>
      </c>
      <c r="L111" s="15" t="str">
        <f>IF($A111="","",ROUND(((C111*G111)*K111),0))</f>
        <v/>
      </c>
    </row>
    <row r="112" spans="1:12" x14ac:dyDescent="0.25">
      <c r="C112" s="11"/>
      <c r="G112" s="12"/>
      <c r="J112" s="13"/>
      <c r="K112" s="14" t="str">
        <f>IF($A112="","",IF((E112="Weekly"),4.33,IF((E112="Every 2 weeks"),2.17,1)))</f>
        <v/>
      </c>
      <c r="L112" s="15" t="str">
        <f>IF($A112="","",ROUND(((C112*G112)*K112),0))</f>
        <v/>
      </c>
    </row>
    <row r="113" spans="1:12" x14ac:dyDescent="0.25">
      <c r="C113" s="11"/>
      <c r="G113" s="12"/>
      <c r="J113" s="13"/>
      <c r="K113" s="14" t="str">
        <f>IF($A113="","",IF((E113="Weekly"),4.33,IF((E113="Every 2 weeks"),2.17,1)))</f>
        <v/>
      </c>
      <c r="L113" s="15" t="str">
        <f>IF($A113="","",ROUND(((C113*G113)*K113),0))</f>
        <v/>
      </c>
    </row>
    <row r="114" spans="1:12" x14ac:dyDescent="0.25">
      <c r="C114" s="11"/>
      <c r="G114" s="12"/>
      <c r="J114" s="13"/>
      <c r="K114" s="14" t="str">
        <f>IF($A114="","",IF((E114="Weekly"),4.33,IF((E114="Every 2 weeks"),2.17,1)))</f>
        <v/>
      </c>
      <c r="L114" s="15" t="str">
        <f>IF($A114="","",ROUND(((C114*G114)*K114),0))</f>
        <v/>
      </c>
    </row>
    <row r="115" spans="1:12" x14ac:dyDescent="0.25">
      <c r="C115" s="11"/>
      <c r="G115" s="12"/>
      <c r="J115" s="13"/>
      <c r="K115" s="14" t="str">
        <f>IF($A115="","",IF((E115="Weekly"),4.33,IF((E115="Every 2 weeks"),2.17,1)))</f>
        <v/>
      </c>
      <c r="L115" s="15" t="str">
        <f>IF($A115="","",ROUND(((C115*G115)*K115),0))</f>
        <v/>
      </c>
    </row>
    <row r="116" spans="1:12" x14ac:dyDescent="0.25">
      <c r="C116" s="11"/>
      <c r="G116" s="12"/>
      <c r="J116" s="13"/>
      <c r="K116" s="14" t="str">
        <f>IF($A116="","",IF((E116="Weekly"),4.33,IF((E116="Every 2 weeks"),2.17,1)))</f>
        <v/>
      </c>
      <c r="L116" s="15" t="str">
        <f>IF($A116="","",ROUND(((C116*G116)*K116),0))</f>
        <v/>
      </c>
    </row>
    <row r="117" spans="1:12" x14ac:dyDescent="0.25">
      <c r="C117" s="11"/>
      <c r="G117" s="12"/>
      <c r="J117" s="13"/>
      <c r="K117" s="14" t="str">
        <f>IF($A117="","",IF((E117="Weekly"),4.33,IF((E117="Every 2 weeks"),2.17,1)))</f>
        <v/>
      </c>
      <c r="L117" s="15" t="str">
        <f>IF($A117="","",ROUND(((C117*G117)*K117),0))</f>
        <v/>
      </c>
    </row>
    <row r="118" spans="1:12" x14ac:dyDescent="0.25">
      <c r="C118" s="11"/>
      <c r="G118" s="12"/>
      <c r="J118" s="13"/>
      <c r="K118" s="14" t="str">
        <f>IF($A118="","",IF((E118="Weekly"),4.33,IF((E118="Every 2 weeks"),2.17,1)))</f>
        <v/>
      </c>
      <c r="L118" s="15" t="str">
        <f>IF($A118="","",ROUND(((C118*G118)*K118),0))</f>
        <v/>
      </c>
    </row>
    <row r="119" spans="1:12" x14ac:dyDescent="0.25">
      <c r="C119" s="11"/>
      <c r="G119" s="12"/>
      <c r="J119" s="13"/>
      <c r="K119" s="14" t="str">
        <f>IF($A119="","",IF((E119="Weekly"),4.33,IF((E119="Every 2 weeks"),2.17,1)))</f>
        <v/>
      </c>
      <c r="L119" s="15" t="str">
        <f>IF($A119="","",ROUND(((C119*G119)*K119),0))</f>
        <v/>
      </c>
    </row>
    <row r="120" spans="1:12" x14ac:dyDescent="0.25">
      <c r="C120" s="11"/>
      <c r="G120" s="12"/>
      <c r="J120" s="13"/>
      <c r="K120" s="14" t="str">
        <f>IF($A120="","",IF((E120="Weekly"),4.33,IF((E120="Every 2 weeks"),2.17,1)))</f>
        <v/>
      </c>
      <c r="L120" s="15" t="str">
        <f>IF($A120="","",ROUND(((C120*G120)*K120),0))</f>
        <v/>
      </c>
    </row>
    <row r="121" spans="1:12" x14ac:dyDescent="0.25">
      <c r="C121" s="11"/>
      <c r="G121" s="12"/>
      <c r="J121" s="13"/>
      <c r="K121" s="14" t="str">
        <f>IF($A121="","",IF((E121="Weekly"),4.33,IF((E121="Every 2 weeks"),2.17,1)))</f>
        <v/>
      </c>
      <c r="L121" s="15" t="str">
        <f>IF($A121="","",ROUND(((C121*G121)*K121),0))</f>
        <v/>
      </c>
    </row>
    <row r="122" spans="1:12" x14ac:dyDescent="0.25">
      <c r="C122" s="11"/>
      <c r="G122" s="12"/>
      <c r="J122" s="13"/>
      <c r="K122" s="14" t="str">
        <f>IF($A122="","",IF((E122="Weekly"),4.33,IF((E122="Every 2 weeks"),2.17,1)))</f>
        <v/>
      </c>
      <c r="L122" s="15" t="str">
        <f>IF($A122="","",ROUND(((C122*G122)*K122),0))</f>
        <v/>
      </c>
    </row>
    <row r="123" spans="1:12" x14ac:dyDescent="0.25">
      <c r="C123" s="11"/>
      <c r="G123" s="12"/>
      <c r="J123" s="13"/>
      <c r="K123" s="14" t="str">
        <f>IF($A123="","",IF((E123="Weekly"),4.33,IF((E123="Every 2 weeks"),2.17,1)))</f>
        <v/>
      </c>
      <c r="L123" s="15" t="str">
        <f>IF($A123="","",ROUND(((C123*G123)*K123),0))</f>
        <v/>
      </c>
    </row>
    <row r="124" spans="1:12" x14ac:dyDescent="0.25">
      <c r="C124" s="11"/>
      <c r="G124" s="12"/>
      <c r="J124" s="13"/>
      <c r="K124" s="14" t="str">
        <f>IF($A124="","",IF((E124="Weekly"),4.33,IF((E124="Every 2 weeks"),2.17,1)))</f>
        <v/>
      </c>
      <c r="L124" s="15" t="str">
        <f>IF($A124="","",ROUND(((C124*G124)*K124),0))</f>
        <v/>
      </c>
    </row>
    <row r="125" spans="1:12" x14ac:dyDescent="0.25">
      <c r="C125" s="11"/>
      <c r="G125" s="12"/>
      <c r="J125" s="13"/>
      <c r="K125" s="14" t="str">
        <f>IF($A125="","",IF((E125="Weekly"),4.33,IF((E125="Every 2 weeks"),2.17,1)))</f>
        <v/>
      </c>
      <c r="L125" s="15" t="str">
        <f>IF($A125="","",ROUND(((C125*G125)*K125),0))</f>
        <v/>
      </c>
    </row>
    <row r="126" spans="1:12" x14ac:dyDescent="0.25">
      <c r="C126" s="11"/>
      <c r="G126" s="12"/>
      <c r="J126" s="13"/>
      <c r="K126" s="14" t="str">
        <f>IF($A126="","",IF((E126="Weekly"),4.33,IF((E126="Every 2 weeks"),2.17,1)))</f>
        <v/>
      </c>
      <c r="L126" s="15" t="str">
        <f>IF($A126="","",ROUND(((C126*G126)*K126),0))</f>
        <v/>
      </c>
    </row>
    <row r="127" spans="1:12" x14ac:dyDescent="0.25">
      <c r="C127" s="11"/>
      <c r="G127" s="12"/>
      <c r="J127" s="13"/>
      <c r="K127" s="14" t="str">
        <f>IF($A127="","",IF((E127="Weekly"),4.33,IF((E127="Every 2 weeks"),2.17,1)))</f>
        <v/>
      </c>
      <c r="L127" s="15" t="str">
        <f>IF($A127="","",ROUND(((C127*G127)*K127),0))</f>
        <v/>
      </c>
    </row>
    <row r="128" spans="1:12" x14ac:dyDescent="0.25">
      <c r="C128" s="11"/>
      <c r="G128" s="12"/>
      <c r="J128" s="13"/>
      <c r="K128" s="14" t="str">
        <f>IF($A128="","",IF((E128="Weekly"),4.33,IF((E128="Every 2 weeks"),2.17,1)))</f>
        <v/>
      </c>
      <c r="L128" s="15" t="str">
        <f>IF($A128="","",ROUND(((C128*G128)*K128),0))</f>
        <v/>
      </c>
    </row>
    <row r="129" spans="1:12" x14ac:dyDescent="0.25">
      <c r="C129" s="11"/>
      <c r="G129" s="12"/>
      <c r="J129" s="13"/>
      <c r="K129" s="14" t="str">
        <f>IF($A129="","",IF((E129="Weekly"),4.33,IF((E129="Every 2 weeks"),2.17,1)))</f>
        <v/>
      </c>
      <c r="L129" s="15" t="str">
        <f>IF($A129="","",ROUND(((C129*G129)*K129),0))</f>
        <v/>
      </c>
    </row>
    <row r="130" spans="1:12" x14ac:dyDescent="0.25">
      <c r="C130" s="11"/>
      <c r="G130" s="12"/>
      <c r="J130" s="13"/>
      <c r="K130" s="14" t="str">
        <f>IF($A130="","",IF((E130="Weekly"),4.33,IF((E130="Every 2 weeks"),2.17,1)))</f>
        <v/>
      </c>
      <c r="L130" s="15" t="str">
        <f>IF($A130="","",ROUND(((C130*G130)*K130),0))</f>
        <v/>
      </c>
    </row>
    <row r="131" spans="1:12" x14ac:dyDescent="0.25">
      <c r="C131" s="11"/>
      <c r="G131" s="12"/>
      <c r="J131" s="13"/>
      <c r="K131" s="14" t="str">
        <f>IF($A131="","",IF((E131="Weekly"),4.33,IF((E131="Every 2 weeks"),2.17,1)))</f>
        <v/>
      </c>
      <c r="L131" s="15" t="str">
        <f>IF($A131="","",ROUND(((C131*G131)*K131),0))</f>
        <v/>
      </c>
    </row>
    <row r="132" spans="1:12" x14ac:dyDescent="0.25">
      <c r="C132" s="11"/>
      <c r="G132" s="12"/>
      <c r="J132" s="13"/>
      <c r="K132" s="14" t="str">
        <f>IF($A132="","",IF((E132="Weekly"),4.33,IF((E132="Every 2 weeks"),2.17,1)))</f>
        <v/>
      </c>
      <c r="L132" s="15" t="str">
        <f>IF($A132="","",ROUND(((C132*G132)*K132),0))</f>
        <v/>
      </c>
    </row>
    <row r="133" spans="1:12" x14ac:dyDescent="0.25">
      <c r="C133" s="11"/>
      <c r="G133" s="12"/>
      <c r="J133" s="13"/>
      <c r="K133" s="14" t="str">
        <f>IF($A133="","",IF((E133="Weekly"),4.33,IF((E133="Every 2 weeks"),2.17,1)))</f>
        <v/>
      </c>
      <c r="L133" s="15" t="str">
        <f>IF($A133="","",ROUND(((C133*G133)*K133),0))</f>
        <v/>
      </c>
    </row>
    <row r="134" spans="1:12" x14ac:dyDescent="0.25">
      <c r="C134" s="11"/>
      <c r="G134" s="12"/>
      <c r="J134" s="13"/>
      <c r="K134" s="14" t="str">
        <f>IF($A134="","",IF((E134="Weekly"),4.33,IF((E134="Every 2 weeks"),2.17,1)))</f>
        <v/>
      </c>
      <c r="L134" s="15" t="str">
        <f>IF($A134="","",ROUND(((C134*G134)*K134),0))</f>
        <v/>
      </c>
    </row>
    <row r="135" spans="1:12" x14ac:dyDescent="0.25">
      <c r="C135" s="11"/>
      <c r="G135" s="12"/>
      <c r="J135" s="13"/>
      <c r="K135" s="14" t="str">
        <f>IF($A135="","",IF((E135="Weekly"),4.33,IF((E135="Every 2 weeks"),2.17,1)))</f>
        <v/>
      </c>
      <c r="L135" s="15" t="str">
        <f>IF($A135="","",ROUND(((C135*G135)*K135),0))</f>
        <v/>
      </c>
    </row>
    <row r="136" spans="1:12" x14ac:dyDescent="0.25">
      <c r="C136" s="11"/>
      <c r="G136" s="12"/>
      <c r="J136" s="13"/>
      <c r="K136" s="14" t="str">
        <f>IF($A136="","",IF((E136="Weekly"),4.33,IF((E136="Every 2 weeks"),2.17,1)))</f>
        <v/>
      </c>
      <c r="L136" s="15" t="str">
        <f>IF($A136="","",ROUND(((C136*G136)*K136),0))</f>
        <v/>
      </c>
    </row>
    <row r="137" spans="1:12" x14ac:dyDescent="0.25">
      <c r="C137" s="11"/>
      <c r="G137" s="12"/>
      <c r="J137" s="13"/>
      <c r="K137" s="14" t="str">
        <f>IF($A137="","",IF((E137="Weekly"),4.33,IF((E137="Every 2 weeks"),2.17,1)))</f>
        <v/>
      </c>
      <c r="L137" s="15" t="str">
        <f>IF($A137="","",ROUND(((C137*G137)*K137),0))</f>
        <v/>
      </c>
    </row>
    <row r="138" spans="1:12" x14ac:dyDescent="0.25">
      <c r="C138" s="11"/>
      <c r="G138" s="12"/>
      <c r="J138" s="13"/>
      <c r="K138" s="14" t="str">
        <f>IF($A138="","",IF((E138="Weekly"),4.33,IF((E138="Every 2 weeks"),2.17,1)))</f>
        <v/>
      </c>
      <c r="L138" s="15" t="str">
        <f>IF($A138="","",ROUND(((C138*G138)*K138),0))</f>
        <v/>
      </c>
    </row>
    <row r="139" spans="1:12" x14ac:dyDescent="0.25">
      <c r="C139" s="11"/>
      <c r="G139" s="12"/>
      <c r="J139" s="13"/>
      <c r="K139" s="14" t="str">
        <f>IF($A139="","",IF((E139="Weekly"),4.33,IF((E139="Every 2 weeks"),2.17,1)))</f>
        <v/>
      </c>
      <c r="L139" s="15" t="str">
        <f>IF($A139="","",ROUND(((C139*G139)*K139),0))</f>
        <v/>
      </c>
    </row>
    <row r="140" spans="1:12" x14ac:dyDescent="0.25">
      <c r="C140" s="11"/>
      <c r="G140" s="12"/>
      <c r="J140" s="13"/>
      <c r="K140" s="14" t="str">
        <f>IF($A140="","",IF((E140="Weekly"),4.33,IF((E140="Every 2 weeks"),2.17,1)))</f>
        <v/>
      </c>
      <c r="L140" s="15" t="str">
        <f>IF($A140="","",ROUND(((C140*G140)*K140),0))</f>
        <v/>
      </c>
    </row>
    <row r="141" spans="1:12" x14ac:dyDescent="0.25">
      <c r="C141" s="11"/>
      <c r="G141" s="12"/>
      <c r="J141" s="13"/>
      <c r="K141" s="14" t="str">
        <f>IF($A141="","",IF((E141="Weekly"),4.33,IF((E141="Every 2 weeks"),2.17,1)))</f>
        <v/>
      </c>
      <c r="L141" s="15" t="str">
        <f>IF($A141="","",ROUND(((C141*G141)*K141),0))</f>
        <v/>
      </c>
    </row>
    <row r="142" spans="1:12" x14ac:dyDescent="0.25">
      <c r="C142" s="11"/>
      <c r="G142" s="12"/>
      <c r="J142" s="13"/>
      <c r="K142" s="14" t="str">
        <f>IF($A142="","",IF((E142="Weekly"),4.33,IF((E142="Every 2 weeks"),2.17,1)))</f>
        <v/>
      </c>
      <c r="L142" s="15" t="str">
        <f>IF($A142="","",ROUND(((C142*G142)*K142),0))</f>
        <v/>
      </c>
    </row>
    <row r="143" spans="1:12" x14ac:dyDescent="0.25">
      <c r="C143" s="11"/>
      <c r="G143" s="12"/>
      <c r="J143" s="13"/>
      <c r="K143" s="14" t="str">
        <f>IF($A143="","",IF((E143="Weekly"),4.33,IF((E143="Every 2 weeks"),2.17,1)))</f>
        <v/>
      </c>
      <c r="L143" s="15" t="str">
        <f>IF($A143="","",ROUND(((C143*G143)*K143),0))</f>
        <v/>
      </c>
    </row>
    <row r="144" spans="1:12" x14ac:dyDescent="0.25">
      <c r="C144" s="11"/>
      <c r="G144" s="12"/>
      <c r="J144" s="13"/>
      <c r="K144" s="14" t="str">
        <f>IF($A144="","",IF((E144="Weekly"),4.33,IF((E144="Every 2 weeks"),2.17,1)))</f>
        <v/>
      </c>
      <c r="L144" s="15" t="str">
        <f>IF($A144="","",ROUND(((C144*G144)*K144),0))</f>
        <v/>
      </c>
    </row>
    <row r="145" spans="1:12" x14ac:dyDescent="0.25">
      <c r="C145" s="11"/>
      <c r="G145" s="12"/>
      <c r="J145" s="13"/>
      <c r="K145" s="14" t="str">
        <f>IF($A145="","",IF((E145="Weekly"),4.33,IF((E145="Every 2 weeks"),2.17,1)))</f>
        <v/>
      </c>
      <c r="L145" s="15" t="str">
        <f>IF($A145="","",ROUND(((C145*G145)*K145),0))</f>
        <v/>
      </c>
    </row>
    <row r="146" spans="1:12" x14ac:dyDescent="0.25">
      <c r="C146" s="11"/>
      <c r="G146" s="12"/>
      <c r="J146" s="13"/>
      <c r="K146" s="14" t="str">
        <f>IF($A146="","",IF((E146="Weekly"),4.33,IF((E146="Every 2 weeks"),2.17,1)))</f>
        <v/>
      </c>
      <c r="L146" s="15" t="str">
        <f>IF($A146="","",ROUND(((C146*G146)*K146),0))</f>
        <v/>
      </c>
    </row>
    <row r="147" spans="1:12" x14ac:dyDescent="0.25">
      <c r="C147" s="11"/>
      <c r="G147" s="12"/>
      <c r="J147" s="13"/>
      <c r="K147" s="14" t="str">
        <f>IF($A147="","",IF((E147="Weekly"),4.33,IF((E147="Every 2 weeks"),2.17,1)))</f>
        <v/>
      </c>
      <c r="L147" s="15" t="str">
        <f>IF($A147="","",ROUND(((C147*G147)*K147),0))</f>
        <v/>
      </c>
    </row>
    <row r="148" spans="1:12" x14ac:dyDescent="0.25">
      <c r="C148" s="11"/>
      <c r="G148" s="12"/>
      <c r="J148" s="13"/>
      <c r="K148" s="14" t="str">
        <f>IF($A148="","",IF((E148="Weekly"),4.33,IF((E148="Every 2 weeks"),2.17,1)))</f>
        <v/>
      </c>
      <c r="L148" s="15" t="str">
        <f>IF($A148="","",ROUND(((C148*G148)*K148),0))</f>
        <v/>
      </c>
    </row>
    <row r="149" spans="1:12" x14ac:dyDescent="0.25">
      <c r="C149" s="11"/>
      <c r="G149" s="12"/>
      <c r="J149" s="13"/>
      <c r="K149" s="14" t="str">
        <f>IF($A149="","",IF((E149="Weekly"),4.33,IF((E149="Every 2 weeks"),2.17,1)))</f>
        <v/>
      </c>
      <c r="L149" s="15" t="str">
        <f>IF($A149="","",ROUND(((C149*G149)*K149),0))</f>
        <v/>
      </c>
    </row>
    <row r="150" spans="1:12" x14ac:dyDescent="0.25">
      <c r="C150" s="11"/>
      <c r="G150" s="12"/>
      <c r="J150" s="13"/>
      <c r="K150" s="14" t="str">
        <f>IF($A150="","",IF((E150="Weekly"),4.33,IF((E150="Every 2 weeks"),2.17,1)))</f>
        <v/>
      </c>
      <c r="L150" s="15" t="str">
        <f>IF($A150="","",ROUND(((C150*G150)*K150),0))</f>
        <v/>
      </c>
    </row>
    <row r="151" spans="1:12" x14ac:dyDescent="0.25">
      <c r="C151" s="11"/>
      <c r="G151" s="12"/>
      <c r="J151" s="13"/>
      <c r="K151" s="14" t="str">
        <f>IF($A151="","",IF((E151="Weekly"),4.33,IF((E151="Every 2 weeks"),2.17,1)))</f>
        <v/>
      </c>
      <c r="L151" s="15" t="str">
        <f>IF($A151="","",ROUND(((C151*G151)*K151),0))</f>
        <v/>
      </c>
    </row>
    <row r="152" spans="1:12" x14ac:dyDescent="0.25">
      <c r="C152" s="11"/>
      <c r="G152" s="12"/>
      <c r="J152" s="13"/>
      <c r="K152" s="14" t="str">
        <f>IF($A152="","",IF((E152="Weekly"),4.33,IF((E152="Every 2 weeks"),2.17,1)))</f>
        <v/>
      </c>
      <c r="L152" s="15" t="str">
        <f>IF($A152="","",ROUND(((C152*G152)*K152),0))</f>
        <v/>
      </c>
    </row>
    <row r="153" spans="1:12" x14ac:dyDescent="0.25">
      <c r="C153" s="11"/>
      <c r="G153" s="12"/>
      <c r="J153" s="13"/>
      <c r="K153" s="14" t="str">
        <f>IF($A153="","",IF((E153="Weekly"),4.33,IF((E153="Every 2 weeks"),2.17,1)))</f>
        <v/>
      </c>
      <c r="L153" s="15" t="str">
        <f>IF($A153="","",ROUND(((C153*G153)*K153),0))</f>
        <v/>
      </c>
    </row>
    <row r="154" spans="1:12" x14ac:dyDescent="0.25">
      <c r="C154" s="11"/>
      <c r="G154" s="12"/>
      <c r="J154" s="13"/>
      <c r="K154" s="14" t="str">
        <f>IF($A154="","",IF((E154="Weekly"),4.33,IF((E154="Every 2 weeks"),2.17,1)))</f>
        <v/>
      </c>
      <c r="L154" s="15" t="str">
        <f>IF($A154="","",ROUND(((C154*G154)*K154),0))</f>
        <v/>
      </c>
    </row>
    <row r="155" spans="1:12" x14ac:dyDescent="0.25">
      <c r="C155" s="11"/>
      <c r="G155" s="12"/>
      <c r="J155" s="13"/>
      <c r="K155" s="14" t="str">
        <f>IF($A155="","",IF((E155="Weekly"),4.33,IF((E155="Every 2 weeks"),2.17,1)))</f>
        <v/>
      </c>
      <c r="L155" s="15" t="str">
        <f>IF($A155="","",ROUND(((C155*G155)*K155),0))</f>
        <v/>
      </c>
    </row>
    <row r="156" spans="1:12" x14ac:dyDescent="0.25">
      <c r="C156" s="11"/>
      <c r="G156" s="12"/>
      <c r="J156" s="13"/>
      <c r="K156" s="14" t="str">
        <f>IF($A156="","",IF((E156="Weekly"),4.33,IF((E156="Every 2 weeks"),2.17,1)))</f>
        <v/>
      </c>
      <c r="L156" s="15" t="str">
        <f>IF($A156="","",ROUND(((C156*G156)*K156),0))</f>
        <v/>
      </c>
    </row>
    <row r="157" spans="1:12" x14ac:dyDescent="0.25">
      <c r="C157" s="11"/>
      <c r="G157" s="12"/>
      <c r="J157" s="13"/>
      <c r="K157" s="14" t="str">
        <f>IF($A157="","",IF((E157="Weekly"),4.33,IF((E157="Every 2 weeks"),2.17,1)))</f>
        <v/>
      </c>
      <c r="L157" s="15" t="str">
        <f>IF($A157="","",ROUND(((C157*G157)*K157),0))</f>
        <v/>
      </c>
    </row>
    <row r="158" spans="1:12" x14ac:dyDescent="0.25">
      <c r="C158" s="11"/>
      <c r="G158" s="12"/>
      <c r="J158" s="13"/>
      <c r="K158" s="14" t="str">
        <f>IF($A158="","",IF((E158="Weekly"),4.33,IF((E158="Every 2 weeks"),2.17,1)))</f>
        <v/>
      </c>
      <c r="L158" s="15" t="str">
        <f>IF($A158="","",ROUND(((C158*G158)*K158),0))</f>
        <v/>
      </c>
    </row>
    <row r="159" spans="1:12" x14ac:dyDescent="0.25">
      <c r="C159" s="11"/>
      <c r="G159" s="12"/>
      <c r="J159" s="13"/>
      <c r="K159" s="14" t="str">
        <f>IF($A159="","",IF((E159="Weekly"),4.33,IF((E159="Every 2 weeks"),2.17,1)))</f>
        <v/>
      </c>
      <c r="L159" s="15" t="str">
        <f>IF($A159="","",ROUND(((C159*G159)*K159),0))</f>
        <v/>
      </c>
    </row>
    <row r="160" spans="1:12" x14ac:dyDescent="0.25">
      <c r="C160" s="11"/>
      <c r="G160" s="12"/>
      <c r="J160" s="13"/>
      <c r="K160" s="14" t="str">
        <f>IF($A160="","",IF((E160="Weekly"),4.33,IF((E160="Every 2 weeks"),2.17,1)))</f>
        <v/>
      </c>
      <c r="L160" s="15" t="str">
        <f>IF($A160="","",ROUND(((C160*G160)*K160),0))</f>
        <v/>
      </c>
    </row>
    <row r="161" spans="1:12" x14ac:dyDescent="0.25">
      <c r="C161" s="11"/>
      <c r="G161" s="12"/>
      <c r="J161" s="13"/>
      <c r="K161" s="14" t="str">
        <f>IF($A161="","",IF((E161="Weekly"),4.33,IF((E161="Every 2 weeks"),2.17,1)))</f>
        <v/>
      </c>
      <c r="L161" s="15" t="str">
        <f>IF($A161="","",ROUND(((C161*G161)*K161),0))</f>
        <v/>
      </c>
    </row>
    <row r="162" spans="1:12" x14ac:dyDescent="0.25">
      <c r="C162" s="11"/>
      <c r="G162" s="12"/>
      <c r="J162" s="13"/>
      <c r="K162" s="14" t="str">
        <f>IF($A162="","",IF((E162="Weekly"),4.33,IF((E162="Every 2 weeks"),2.17,1)))</f>
        <v/>
      </c>
      <c r="L162" s="15" t="str">
        <f>IF($A162="","",ROUND(((C162*G162)*K162),0))</f>
        <v/>
      </c>
    </row>
    <row r="163" spans="1:12" x14ac:dyDescent="0.25">
      <c r="C163" s="11"/>
      <c r="G163" s="12"/>
      <c r="J163" s="13"/>
      <c r="K163" s="14" t="str">
        <f>IF($A163="","",IF((E163="Weekly"),4.33,IF((E163="Every 2 weeks"),2.17,1)))</f>
        <v/>
      </c>
      <c r="L163" s="15" t="str">
        <f>IF($A163="","",ROUND(((C163*G163)*K163),0))</f>
        <v/>
      </c>
    </row>
    <row r="164" spans="1:12" x14ac:dyDescent="0.25">
      <c r="C164" s="11"/>
      <c r="G164" s="12"/>
      <c r="J164" s="13"/>
      <c r="K164" s="14" t="str">
        <f>IF($A164="","",IF((E164="Weekly"),4.33,IF((E164="Every 2 weeks"),2.17,1)))</f>
        <v/>
      </c>
      <c r="L164" s="15" t="str">
        <f>IF($A164="","",ROUND(((C164*G164)*K164),0))</f>
        <v/>
      </c>
    </row>
    <row r="165" spans="1:12" x14ac:dyDescent="0.25">
      <c r="C165" s="11"/>
      <c r="G165" s="12"/>
      <c r="J165" s="13"/>
      <c r="K165" s="14" t="str">
        <f>IF($A165="","",IF((E165="Weekly"),4.33,IF((E165="Every 2 weeks"),2.17,1)))</f>
        <v/>
      </c>
      <c r="L165" s="15" t="str">
        <f>IF($A165="","",ROUND(((C165*G165)*K165),0))</f>
        <v/>
      </c>
    </row>
    <row r="166" spans="1:12" x14ac:dyDescent="0.25">
      <c r="C166" s="11"/>
      <c r="G166" s="12"/>
      <c r="J166" s="13"/>
      <c r="K166" s="14" t="str">
        <f>IF($A166="","",IF((E166="Weekly"),4.33,IF((E166="Every 2 weeks"),2.17,1)))</f>
        <v/>
      </c>
      <c r="L166" s="15" t="str">
        <f>IF($A166="","",ROUND(((C166*G166)*K166),0))</f>
        <v/>
      </c>
    </row>
    <row r="167" spans="1:12" x14ac:dyDescent="0.25">
      <c r="C167" s="11"/>
      <c r="G167" s="12"/>
      <c r="J167" s="13"/>
      <c r="K167" s="14" t="str">
        <f>IF($A167="","",IF((E167="Weekly"),4.33,IF((E167="Every 2 weeks"),2.17,1)))</f>
        <v/>
      </c>
      <c r="L167" s="15" t="str">
        <f>IF($A167="","",ROUND(((C167*G167)*K167),0))</f>
        <v/>
      </c>
    </row>
    <row r="168" spans="1:12" x14ac:dyDescent="0.25">
      <c r="C168" s="11"/>
      <c r="G168" s="12"/>
      <c r="J168" s="13"/>
      <c r="K168" s="14" t="str">
        <f>IF($A168="","",IF((E168="Weekly"),4.33,IF((E168="Every 2 weeks"),2.17,1)))</f>
        <v/>
      </c>
      <c r="L168" s="15" t="str">
        <f>IF($A168="","",ROUND(((C168*G168)*K168),0))</f>
        <v/>
      </c>
    </row>
    <row r="169" spans="1:12" x14ac:dyDescent="0.25">
      <c r="C169" s="11"/>
      <c r="G169" s="12"/>
      <c r="J169" s="13"/>
      <c r="K169" s="14" t="str">
        <f>IF($A169="","",IF((E169="Weekly"),4.33,IF((E169="Every 2 weeks"),2.17,1)))</f>
        <v/>
      </c>
      <c r="L169" s="15" t="str">
        <f>IF($A169="","",ROUND(((C169*G169)*K169),0))</f>
        <v/>
      </c>
    </row>
    <row r="170" spans="1:12" x14ac:dyDescent="0.25">
      <c r="C170" s="11"/>
      <c r="G170" s="12"/>
      <c r="J170" s="13"/>
      <c r="K170" s="14" t="str">
        <f>IF($A170="","",IF((E170="Weekly"),4.33,IF((E170="Every 2 weeks"),2.17,1)))</f>
        <v/>
      </c>
      <c r="L170" s="15" t="str">
        <f>IF($A170="","",ROUND(((C170*G170)*K170),0))</f>
        <v/>
      </c>
    </row>
    <row r="171" spans="1:12" x14ac:dyDescent="0.25">
      <c r="C171" s="11"/>
      <c r="G171" s="12"/>
      <c r="J171" s="13"/>
      <c r="K171" s="14" t="str">
        <f>IF($A171="","",IF((E171="Weekly"),4.33,IF((E171="Every 2 weeks"),2.17,1)))</f>
        <v/>
      </c>
      <c r="L171" s="15" t="str">
        <f>IF($A171="","",ROUND(((C171*G171)*K171),0))</f>
        <v/>
      </c>
    </row>
    <row r="172" spans="1:12" x14ac:dyDescent="0.25">
      <c r="C172" s="11"/>
      <c r="G172" s="12"/>
      <c r="J172" s="13"/>
      <c r="K172" s="14" t="str">
        <f>IF($A172="","",IF((E172="Weekly"),4.33,IF((E172="Every 2 weeks"),2.17,1)))</f>
        <v/>
      </c>
      <c r="L172" s="15" t="str">
        <f>IF($A172="","",ROUND(((C172*G172)*K172),0))</f>
        <v/>
      </c>
    </row>
    <row r="173" spans="1:12" x14ac:dyDescent="0.25">
      <c r="C173" s="11"/>
      <c r="G173" s="12"/>
      <c r="J173" s="13"/>
      <c r="K173" s="14" t="str">
        <f>IF($A173="","",IF((E173="Weekly"),4.33,IF((E173="Every 2 weeks"),2.17,1)))</f>
        <v/>
      </c>
      <c r="L173" s="15" t="str">
        <f>IF($A173="","",ROUND(((C173*G173)*K173),0))</f>
        <v/>
      </c>
    </row>
    <row r="174" spans="1:12" x14ac:dyDescent="0.25">
      <c r="C174" s="11"/>
      <c r="G174" s="12"/>
      <c r="J174" s="13"/>
      <c r="K174" s="14" t="str">
        <f>IF($A174="","",IF((E174="Weekly"),4.33,IF((E174="Every 2 weeks"),2.17,1)))</f>
        <v/>
      </c>
      <c r="L174" s="15" t="str">
        <f>IF($A174="","",ROUND(((C174*G174)*K174),0))</f>
        <v/>
      </c>
    </row>
    <row r="175" spans="1:12" x14ac:dyDescent="0.25">
      <c r="C175" s="11"/>
      <c r="G175" s="12"/>
      <c r="J175" s="13"/>
      <c r="K175" s="14" t="str">
        <f>IF($A175="","",IF((E175="Weekly"),4.33,IF((E175="Every 2 weeks"),2.17,1)))</f>
        <v/>
      </c>
      <c r="L175" s="15" t="str">
        <f>IF($A175="","",ROUND(((C175*G175)*K175),0))</f>
        <v/>
      </c>
    </row>
    <row r="176" spans="1:12" x14ac:dyDescent="0.25">
      <c r="C176" s="11"/>
      <c r="G176" s="12"/>
      <c r="J176" s="13"/>
      <c r="K176" s="14" t="str">
        <f>IF($A176="","",IF((E176="Weekly"),4.33,IF((E176="Every 2 weeks"),2.17,1)))</f>
        <v/>
      </c>
      <c r="L176" s="15" t="str">
        <f>IF($A176="","",ROUND(((C176*G176)*K176),0))</f>
        <v/>
      </c>
    </row>
    <row r="177" spans="1:12" x14ac:dyDescent="0.25">
      <c r="C177" s="11"/>
      <c r="G177" s="12"/>
      <c r="J177" s="13"/>
      <c r="K177" s="14" t="str">
        <f>IF($A177="","",IF((E177="Weekly"),4.33,IF((E177="Every 2 weeks"),2.17,1)))</f>
        <v/>
      </c>
      <c r="L177" s="15" t="str">
        <f>IF($A177="","",ROUND(((C177*G177)*K177),0))</f>
        <v/>
      </c>
    </row>
    <row r="178" spans="1:12" x14ac:dyDescent="0.25">
      <c r="C178" s="11"/>
      <c r="G178" s="12"/>
      <c r="J178" s="13"/>
      <c r="K178" s="14" t="str">
        <f>IF($A178="","",IF((E178="Weekly"),4.33,IF((E178="Every 2 weeks"),2.17,1)))</f>
        <v/>
      </c>
      <c r="L178" s="15" t="str">
        <f>IF($A178="","",ROUND(((C178*G178)*K178),0))</f>
        <v/>
      </c>
    </row>
    <row r="179" spans="1:12" x14ac:dyDescent="0.25">
      <c r="C179" s="11"/>
      <c r="G179" s="12"/>
      <c r="J179" s="13"/>
      <c r="K179" s="14" t="str">
        <f>IF($A179="","",IF((E179="Weekly"),4.33,IF((E179="Every 2 weeks"),2.17,1)))</f>
        <v/>
      </c>
      <c r="L179" s="15" t="str">
        <f>IF($A179="","",ROUND(((C179*G179)*K179),0))</f>
        <v/>
      </c>
    </row>
    <row r="180" spans="1:12" x14ac:dyDescent="0.25">
      <c r="C180" s="11"/>
      <c r="G180" s="12"/>
      <c r="J180" s="13"/>
      <c r="K180" s="14" t="str">
        <f>IF($A180="","",IF((E180="Weekly"),4.33,IF((E180="Every 2 weeks"),2.17,1)))</f>
        <v/>
      </c>
      <c r="L180" s="15" t="str">
        <f>IF($A180="","",ROUND(((C180*G180)*K180),0))</f>
        <v/>
      </c>
    </row>
    <row r="181" spans="1:12" x14ac:dyDescent="0.25">
      <c r="C181" s="11"/>
      <c r="G181" s="12"/>
      <c r="J181" s="13"/>
      <c r="K181" s="14" t="str">
        <f>IF($A181="","",IF((E181="Weekly"),4.33,IF((E181="Every 2 weeks"),2.17,1)))</f>
        <v/>
      </c>
      <c r="L181" s="15" t="str">
        <f>IF($A181="","",ROUND(((C181*G181)*K181),0))</f>
        <v/>
      </c>
    </row>
    <row r="182" spans="1:12" x14ac:dyDescent="0.25">
      <c r="C182" s="11"/>
      <c r="G182" s="12"/>
      <c r="J182" s="13"/>
      <c r="K182" s="14" t="str">
        <f>IF($A182="","",IF((E182="Weekly"),4.33,IF((E182="Every 2 weeks"),2.17,1)))</f>
        <v/>
      </c>
      <c r="L182" s="15" t="str">
        <f>IF($A182="","",ROUND(((C182*G182)*K182),0))</f>
        <v/>
      </c>
    </row>
    <row r="183" spans="1:12" x14ac:dyDescent="0.25">
      <c r="C183" s="11"/>
      <c r="G183" s="12"/>
      <c r="J183" s="13"/>
      <c r="K183" s="14" t="str">
        <f>IF($A183="","",IF((E183="Weekly"),4.33,IF((E183="Every 2 weeks"),2.17,1)))</f>
        <v/>
      </c>
      <c r="L183" s="15" t="str">
        <f>IF($A183="","",ROUND(((C183*G183)*K183),0))</f>
        <v/>
      </c>
    </row>
    <row r="184" spans="1:12" x14ac:dyDescent="0.25">
      <c r="C184" s="11"/>
      <c r="G184" s="12"/>
      <c r="J184" s="13"/>
      <c r="K184" s="14" t="str">
        <f>IF($A184="","",IF((E184="Weekly"),4.33,IF((E184="Every 2 weeks"),2.17,1)))</f>
        <v/>
      </c>
      <c r="L184" s="15" t="str">
        <f>IF($A184="","",ROUND(((C184*G184)*K184),0))</f>
        <v/>
      </c>
    </row>
    <row r="185" spans="1:12" x14ac:dyDescent="0.25">
      <c r="C185" s="11"/>
      <c r="G185" s="12"/>
      <c r="J185" s="13"/>
      <c r="K185" s="14" t="str">
        <f>IF($A185="","",IF((E185="Weekly"),4.33,IF((E185="Every 2 weeks"),2.17,1)))</f>
        <v/>
      </c>
      <c r="L185" s="15" t="str">
        <f>IF($A185="","",ROUND(((C185*G185)*K185),0))</f>
        <v/>
      </c>
    </row>
    <row r="186" spans="1:12" x14ac:dyDescent="0.25">
      <c r="C186" s="11"/>
      <c r="G186" s="12"/>
      <c r="J186" s="13"/>
      <c r="K186" s="14" t="str">
        <f>IF($A186="","",IF((E186="Weekly"),4.33,IF((E186="Every 2 weeks"),2.17,1)))</f>
        <v/>
      </c>
      <c r="L186" s="15" t="str">
        <f>IF($A186="","",ROUND(((C186*G186)*K186),0))</f>
        <v/>
      </c>
    </row>
    <row r="187" spans="1:12" x14ac:dyDescent="0.25">
      <c r="C187" s="11"/>
      <c r="G187" s="12"/>
      <c r="J187" s="13"/>
      <c r="K187" s="14" t="str">
        <f>IF($A187="","",IF((E187="Weekly"),4.33,IF((E187="Every 2 weeks"),2.17,1)))</f>
        <v/>
      </c>
      <c r="L187" s="15" t="str">
        <f>IF($A187="","",ROUND(((C187*G187)*K187),0))</f>
        <v/>
      </c>
    </row>
    <row r="188" spans="1:12" x14ac:dyDescent="0.25">
      <c r="C188" s="11"/>
      <c r="G188" s="12"/>
      <c r="J188" s="13"/>
      <c r="K188" s="14" t="str">
        <f>IF($A188="","",IF((E188="Weekly"),4.33,IF((E188="Every 2 weeks"),2.17,1)))</f>
        <v/>
      </c>
      <c r="L188" s="15" t="str">
        <f>IF($A188="","",ROUND(((C188*G188)*K188),0))</f>
        <v/>
      </c>
    </row>
    <row r="189" spans="1:12" x14ac:dyDescent="0.25">
      <c r="C189" s="11"/>
      <c r="G189" s="12"/>
      <c r="J189" s="13"/>
      <c r="K189" s="14" t="str">
        <f>IF($A189="","",IF((E189="Weekly"),4.33,IF((E189="Every 2 weeks"),2.17,1)))</f>
        <v/>
      </c>
      <c r="L189" s="15" t="str">
        <f>IF($A189="","",ROUND(((C189*G189)*K189),0))</f>
        <v/>
      </c>
    </row>
    <row r="190" spans="1:12" x14ac:dyDescent="0.25">
      <c r="C190" s="11"/>
      <c r="G190" s="12"/>
      <c r="J190" s="13"/>
      <c r="K190" s="14" t="str">
        <f>IF($A190="","",IF((E190="Weekly"),4.33,IF((E190="Every 2 weeks"),2.17,1)))</f>
        <v/>
      </c>
      <c r="L190" s="15" t="str">
        <f>IF($A190="","",ROUND(((C190*G190)*K190),0))</f>
        <v/>
      </c>
    </row>
    <row r="191" spans="1:12" x14ac:dyDescent="0.25">
      <c r="C191" s="11"/>
      <c r="G191" s="12"/>
      <c r="J191" s="13"/>
      <c r="K191" s="14" t="str">
        <f>IF($A191="","",IF((E191="Weekly"),4.33,IF((E191="Every 2 weeks"),2.17,1)))</f>
        <v/>
      </c>
      <c r="L191" s="15" t="str">
        <f>IF($A191="","",ROUND(((C191*G191)*K191),0))</f>
        <v/>
      </c>
    </row>
    <row r="192" spans="1:12" x14ac:dyDescent="0.25">
      <c r="C192" s="11"/>
      <c r="G192" s="12"/>
      <c r="J192" s="13"/>
      <c r="K192" s="14" t="str">
        <f>IF($A192="","",IF((E192="Weekly"),4.33,IF((E192="Every 2 weeks"),2.17,1)))</f>
        <v/>
      </c>
      <c r="L192" s="15" t="str">
        <f>IF($A192="","",ROUND(((C192*G192)*K192),0))</f>
        <v/>
      </c>
    </row>
    <row r="193" spans="1:12" x14ac:dyDescent="0.25">
      <c r="C193" s="11"/>
      <c r="G193" s="12"/>
      <c r="J193" s="13"/>
      <c r="K193" s="14" t="str">
        <f>IF($A193="","",IF((E193="Weekly"),4.33,IF((E193="Every 2 weeks"),2.17,1)))</f>
        <v/>
      </c>
      <c r="L193" s="15" t="str">
        <f>IF($A193="","",ROUND(((C193*G193)*K193),0))</f>
        <v/>
      </c>
    </row>
    <row r="194" spans="1:12" x14ac:dyDescent="0.25">
      <c r="C194" s="11"/>
      <c r="G194" s="12"/>
      <c r="J194" s="13"/>
      <c r="K194" s="14" t="str">
        <f>IF($A194="","",IF((E194="Weekly"),4.33,IF((E194="Every 2 weeks"),2.17,1)))</f>
        <v/>
      </c>
      <c r="L194" s="15" t="str">
        <f>IF($A194="","",ROUND(((C194*G194)*K194),0))</f>
        <v/>
      </c>
    </row>
    <row r="195" spans="1:12" x14ac:dyDescent="0.25">
      <c r="C195" s="11"/>
      <c r="G195" s="12"/>
      <c r="J195" s="13"/>
      <c r="K195" s="14" t="str">
        <f>IF($A195="","",IF((E195="Weekly"),4.33,IF((E195="Every 2 weeks"),2.17,1)))</f>
        <v/>
      </c>
      <c r="L195" s="15" t="str">
        <f>IF($A195="","",ROUND(((C195*G195)*K195),0))</f>
        <v/>
      </c>
    </row>
    <row r="196" spans="1:12" x14ac:dyDescent="0.25">
      <c r="C196" s="11"/>
      <c r="G196" s="12"/>
      <c r="J196" s="13"/>
      <c r="K196" s="14" t="str">
        <f>IF($A196="","",IF((E196="Weekly"),4.33,IF((E196="Every 2 weeks"),2.17,1)))</f>
        <v/>
      </c>
      <c r="L196" s="15" t="str">
        <f>IF($A196="","",ROUND(((C196*G196)*K196),0))</f>
        <v/>
      </c>
    </row>
    <row r="197" spans="1:12" x14ac:dyDescent="0.25">
      <c r="C197" s="11"/>
      <c r="G197" s="12"/>
      <c r="J197" s="13"/>
      <c r="K197" s="14" t="str">
        <f>IF($A197="","",IF((E197="Weekly"),4.33,IF((E197="Every 2 weeks"),2.17,1)))</f>
        <v/>
      </c>
      <c r="L197" s="15" t="str">
        <f>IF($A197="","",ROUND(((C197*G197)*K197),0))</f>
        <v/>
      </c>
    </row>
    <row r="198" spans="1:12" x14ac:dyDescent="0.25">
      <c r="C198" s="11"/>
      <c r="G198" s="12"/>
      <c r="J198" s="13"/>
      <c r="K198" s="14" t="str">
        <f>IF($A198="","",IF((E198="Weekly"),4.33,IF((E198="Every 2 weeks"),2.17,1)))</f>
        <v/>
      </c>
      <c r="L198" s="15" t="str">
        <f>IF($A198="","",ROUND(((C198*G198)*K198),0))</f>
        <v/>
      </c>
    </row>
    <row r="199" spans="1:12" x14ac:dyDescent="0.25">
      <c r="C199" s="11"/>
      <c r="G199" s="12"/>
      <c r="J199" s="13"/>
      <c r="K199" s="14" t="str">
        <f>IF($A199="","",IF((E199="Weekly"),4.33,IF((E199="Every 2 weeks"),2.17,1)))</f>
        <v/>
      </c>
      <c r="L199" s="15" t="str">
        <f>IF($A199="","",ROUND(((C199*G199)*K199),0))</f>
        <v/>
      </c>
    </row>
    <row r="200" spans="1:12" x14ac:dyDescent="0.25">
      <c r="C200" s="11"/>
      <c r="G200" s="12"/>
      <c r="J200" s="13"/>
      <c r="K200" s="14" t="str">
        <f>IF($A200="","",IF((E200="Weekly"),4.33,IF((E200="Every 2 weeks"),2.17,1)))</f>
        <v/>
      </c>
      <c r="L200" s="15" t="str">
        <f>IF($A200="","",ROUND(((C200*G200)*K200),0))</f>
        <v/>
      </c>
    </row>
    <row r="201" spans="1:12" x14ac:dyDescent="0.25">
      <c r="C201" s="11"/>
      <c r="G201" s="12"/>
      <c r="J201" s="13"/>
      <c r="K201" s="14" t="str">
        <f>IF($A201="","",IF((E201="Weekly"),4.33,IF((E201="Every 2 weeks"),2.17,1)))</f>
        <v/>
      </c>
      <c r="L201" s="15" t="str">
        <f>IF($A201="","",ROUND(((C201*G201)*K201),0))</f>
        <v/>
      </c>
    </row>
  </sheetData>
  <autoFilter ref="A1:L1"/>
  <conditionalFormatting sqref="J2:J201">
    <cfRule type="expression" dxfId="0" priority="1">
      <formula>AND(J2&lt;&gt;"",J2&lt;TODAY())</formula>
    </cfRule>
  </conditionalFormatting>
  <dataValidations count="7"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Box trucks, Tractors and trailers, Vans, Buses, Mixed" sqref="D2:D201">
      <formula1>"Box trucks,Tractors and trailers,Vans,Buses,Mixed"</formula1>
    </dataValidation>
    <dataValidation type="list" allowBlank="1" showErrorMessage="1" errorTitle="Pick from the list" error="Choose one of: Weekly, Every 2 weeks, Monthly" sqref="E2:E201">
      <formula1>"Weekly,Every 2 weeks,Monthly"</formula1>
    </dataValidation>
    <dataValidation type="list" allowBlank="1" showErrorMessage="1" errorTitle="Pick from the list" error="Choose one of: Mon, Tue, Wed, Thu, Fri, Sat, Sun" sqref="F2:F201">
      <formula1>"Mon,Tue,Wed,Thu,Fri,Sat,Sun"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On site, Bring water, Reclaim required" sqref="I2:I201">
      <formula1>"On site,Bring water,Reclaim required"</formula1>
    </dataValidation>
    <dataValidation type="date" operator="greaterThan" allowBlank="1" showErrorMessage="1" errorTitle="Date expected" error="Enter a date, e.g. 10/15/2026." sqref="J2:J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50</v>
      </c>
      <c r="B1" s="16" t="s">
        <v>51</v>
      </c>
      <c r="C1" s="16" t="s">
        <v>52</v>
      </c>
    </row>
    <row r="2" spans="1:3" x14ac:dyDescent="0.25">
      <c r="A2" s="17" t="s">
        <v>53</v>
      </c>
      <c r="B2" s="18"/>
      <c r="C2" s="18"/>
    </row>
    <row r="3" spans="1:2" x14ac:dyDescent="0.25">
      <c r="A3" t="s">
        <v>54</v>
      </c>
      <c r="B3" s="19">
        <f>COUNTA('Accounts'!$A$2:$A$201)</f>
        <v>4</v>
      </c>
    </row>
    <row r="4" spans="1:2" x14ac:dyDescent="0.25">
      <c r="A4" t="s">
        <v>55</v>
      </c>
      <c r="B4" s="20">
        <f>SUM('Accounts'!$L$2:$L$201)</f>
        <v>9575</v>
      </c>
    </row>
    <row r="5" spans="1:3" x14ac:dyDescent="0.25">
      <c r="A5" s="17" t="s">
        <v>56</v>
      </c>
      <c r="B5" s="18"/>
      <c r="C5" s="18"/>
    </row>
    <row r="6" spans="1:3" x14ac:dyDescent="0.25">
      <c r="A6" t="s">
        <v>57</v>
      </c>
      <c r="B6" s="19">
        <f>COUNTIFS('Accounts'!$J$2:$J$201,("&gt;="&amp;TODAY()),'Accounts'!$J$2:$J$201,("&lt;="&amp;(TODAY()+60)))</f>
        <v>1</v>
      </c>
      <c r="C6" s="21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Accounts</vt:lpstr>
      <vt:lpstr>Revenue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