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ember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<sst xmlns="http://schemas.openxmlformats.org/spreadsheetml/2006/main" count="49" uniqueCount="48">
  <si>
    <t>Fabrication Material Takeoff</t>
  </si>
  <si>
    <t>A free material takeoff spreadsheet: list members by length and quantity with weight, cost-per-foot, and a cut list in Google Sheets and Excel.</t>
  </si>
  <si>
    <t>Quick start</t>
  </si>
  <si>
    <t>Open the Members tab and replace the sample rows with your own — one row per entry. Formulas fill in automatically for new rows.</t>
  </si>
  <si>
    <t>List every member from the drawing with shape, size, length and quantity; weight per foot comes from your steel table.</t>
  </si>
  <si>
    <t>Sticks to order rounds up to 20 ft lengths with drop; nest short pieces from the same size to save material.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</si>
  <si>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</si>
  <si>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</si>
  <si>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</si>
  <si>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</si>
  <si>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</si>
  <si>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</si>
  <si>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</si>
  <si>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Mark</t>
  </si>
  <si>
    <t>Shape</t>
  </si>
  <si>
    <t>Size</t>
  </si>
  <si>
    <t>Length (ft)</t>
  </si>
  <si>
    <t>Qty</t>
  </si>
  <si>
    <t>Weight per ft (lb)</t>
  </si>
  <si>
    <t>Cost per ft</t>
  </si>
  <si>
    <t>Total length (ft)</t>
  </si>
  <si>
    <t>Weight (lb)</t>
  </si>
  <si>
    <t>Cost</t>
  </si>
  <si>
    <t>20 ft sticks</t>
  </si>
  <si>
    <t>P1</t>
  </si>
  <si>
    <t>Square tube</t>
  </si>
  <si>
    <t>2 x 2 x 1/8</t>
  </si>
  <si>
    <t>R1</t>
  </si>
  <si>
    <t>1.5 x 1.5 x 1/8</t>
  </si>
  <si>
    <t>B1</t>
  </si>
  <si>
    <t>Flat bar</t>
  </si>
  <si>
    <t>3 x 1/4</t>
  </si>
  <si>
    <t>S1</t>
  </si>
  <si>
    <t>Angle</t>
  </si>
  <si>
    <t>2 x 2 x 3/16</t>
  </si>
  <si>
    <t>BP</t>
  </si>
  <si>
    <t>Plate</t>
  </si>
  <si>
    <t>6 x 6 x 3/8 (per ft of 6 in strip)</t>
  </si>
  <si>
    <t>Item</t>
  </si>
  <si>
    <t>Value</t>
  </si>
  <si>
    <t>Notes</t>
  </si>
  <si>
    <t>Settings</t>
  </si>
  <si>
    <t>Drop / waste</t>
  </si>
  <si>
    <t>Cut-off and kerf allowance.</t>
  </si>
  <si>
    <t>Totals</t>
  </si>
  <si>
    <t>Total weight (lb)</t>
  </si>
  <si>
    <t>Material cost</t>
  </si>
  <si>
    <t>Sticks to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</si>
</sst>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4" customWidth="1"/>
    <col min="5" max="5" width="12" customWidth="1"/>
    <col min="6" max="6" width="21" customWidth="1"/>
    <col min="7" max="7" width="14" customWidth="1"/>
    <col min="8" max="8" width="20" customWidth="1"/>
    <col min="9" max="10" width="14" customWidth="1"/>
    <col min="11" max="11" width="15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3.5</v>
      </c>
      <c r="E2" s="12">
        <v>8</v>
      </c>
      <c r="F2" s="11">
        <v>3.05</v>
      </c>
      <c r="G2" s="13">
        <v>3.1</v>
      </c>
      <c r="H2" s="14">
        <f>IF($A2="","",(D2*E2))</f>
        <v>28</v>
      </c>
      <c r="I2" s="14">
        <f>IF($A2="","",ROUND((H2*F2),1))</f>
        <v>85.4</v>
      </c>
      <c r="J2" s="15">
        <f>IF($A2="","",ROUND(((H2*G2)*(1+'Totals'!$B$3)),2))</f>
        <v>95.48</v>
      </c>
      <c r="K2" s="14">
        <f>IF($A2="","",ROUNDUP(((H2*(1+'Totals'!$B$3))/20),0))</f>
        <v>2</v>
      </c>
    </row>
    <row r="3" spans="1:11" x14ac:dyDescent="0.25">
      <c r="A3" t="s">
        <v>27</v>
      </c>
      <c r="B3" t="s">
        <v>25</v>
      </c>
      <c r="C3" t="s">
        <v>28</v>
      </c>
      <c r="D3" s="11">
        <v>10</v>
      </c>
      <c r="E3" s="12">
        <v>6</v>
      </c>
      <c r="F3" s="11">
        <v>2.27</v>
      </c>
      <c r="G3" s="13">
        <v>2.4</v>
      </c>
      <c r="H3" s="14">
        <f>IF($A3="","",(D3*E3))</f>
        <v>60</v>
      </c>
      <c r="I3" s="14">
        <f>IF($A3="","",ROUND((H3*F3),1))</f>
        <v>136.2</v>
      </c>
      <c r="J3" s="15">
        <f>IF($A3="","",ROUND(((H3*G3)*(1+'Totals'!$B$3)),2))</f>
        <v>158.4</v>
      </c>
      <c r="K3" s="14">
        <f>IF($A3="","",ROUNDUP(((H3*(1+'Totals'!$B$3))/20),0))</f>
        <v>4</v>
      </c>
    </row>
    <row r="4" spans="1:11" x14ac:dyDescent="0.25">
      <c r="A4" t="s">
        <v>29</v>
      </c>
      <c r="B4" t="s">
        <v>30</v>
      </c>
      <c r="C4" t="s">
        <v>31</v>
      </c>
      <c r="D4" s="11">
        <v>0.5</v>
      </c>
      <c r="E4" s="12">
        <v>16</v>
      </c>
      <c r="F4" s="11">
        <v>2.55</v>
      </c>
      <c r="G4" s="13">
        <v>2.6</v>
      </c>
      <c r="H4" s="14">
        <f>IF($A4="","",(D4*E4))</f>
        <v>8</v>
      </c>
      <c r="I4" s="14">
        <f>IF($A4="","",ROUND((H4*F4),1))</f>
        <v>20.4</v>
      </c>
      <c r="J4" s="15">
        <f>IF($A4="","",ROUND(((H4*G4)*(1+'Totals'!$B$3)),2))</f>
        <v>22.88</v>
      </c>
      <c r="K4" s="14">
        <f>IF($A4="","",ROUNDUP(((H4*(1+'Totals'!$B$3))/20),0))</f>
        <v>1</v>
      </c>
    </row>
    <row r="5" spans="1:11" x14ac:dyDescent="0.25">
      <c r="A5" t="s">
        <v>32</v>
      </c>
      <c r="B5" t="s">
        <v>33</v>
      </c>
      <c r="C5" t="s">
        <v>34</v>
      </c>
      <c r="D5" s="11">
        <v>6</v>
      </c>
      <c r="E5" s="12">
        <v>4</v>
      </c>
      <c r="F5" s="11">
        <v>2.44</v>
      </c>
      <c r="G5" s="13">
        <v>2.5</v>
      </c>
      <c r="H5" s="14">
        <f>IF($A5="","",(D5*E5))</f>
        <v>24</v>
      </c>
      <c r="I5" s="14">
        <f>IF($A5="","",ROUND((H5*F5),1))</f>
        <v>58.6</v>
      </c>
      <c r="J5" s="15">
        <f>IF($A5="","",ROUND(((H5*G5)*(1+'Totals'!$B$3)),2))</f>
        <v>66</v>
      </c>
      <c r="K5" s="14">
        <f>IF($A5="","",ROUNDUP(((H5*(1+'Totals'!$B$3))/20),0))</f>
        <v>2</v>
      </c>
    </row>
    <row r="6" spans="1:11" x14ac:dyDescent="0.25">
      <c r="A6" t="s">
        <v>35</v>
      </c>
      <c r="B6" t="s">
        <v>36</v>
      </c>
      <c r="C6" t="s">
        <v>37</v>
      </c>
      <c r="D6" s="11">
        <v>0.5</v>
      </c>
      <c r="E6" s="12">
        <v>8</v>
      </c>
      <c r="F6" s="11">
        <v>7.66</v>
      </c>
      <c r="G6" s="13">
        <v>9</v>
      </c>
      <c r="H6" s="14">
        <f>IF($A6="","",(D6*E6))</f>
        <v>4</v>
      </c>
      <c r="I6" s="14">
        <f>IF($A6="","",ROUND((H6*F6),1))</f>
        <v>30.6</v>
      </c>
      <c r="J6" s="15">
        <f>IF($A6="","",ROUND(((H6*G6)*(1+'Totals'!$B$3)),2))</f>
        <v>39.6</v>
      </c>
      <c r="K6" s="14">
        <f>IF($A6="","",ROUNDUP(((H6*(1+'Totals'!$B$3))/20),0))</f>
        <v>1</v>
      </c>
    </row>
    <row r="7" spans="1:11" x14ac:dyDescent="0.25">
      <c r="D7" s="11"/>
      <c r="E7" s="12"/>
      <c r="F7" s="11"/>
      <c r="G7" s="13"/>
      <c r="H7" s="14" t="str">
        <f>IF($A7="","",(D7*E7))</f>
        <v/>
      </c>
      <c r="I7" s="14" t="str">
        <f>IF($A7="","",ROUND((H7*F7),1))</f>
        <v/>
      </c>
      <c r="J7" s="15" t="str">
        <f>IF($A7="","",ROUND(((H7*G7)*(1+'Totals'!$B$3)),2))</f>
        <v/>
      </c>
      <c r="K7" s="14" t="str">
        <f>IF($A7="","",ROUNDUP(((H7*(1+'Totals'!$B$3))/20),0))</f>
        <v/>
      </c>
    </row>
    <row r="8" spans="1:11" x14ac:dyDescent="0.25">
      <c r="D8" s="11"/>
      <c r="E8" s="12"/>
      <c r="F8" s="11"/>
      <c r="G8" s="13"/>
      <c r="H8" s="14" t="str">
        <f>IF($A8="","",(D8*E8))</f>
        <v/>
      </c>
      <c r="I8" s="14" t="str">
        <f>IF($A8="","",ROUND((H8*F8),1))</f>
        <v/>
      </c>
      <c r="J8" s="15" t="str">
        <f>IF($A8="","",ROUND(((H8*G8)*(1+'Totals'!$B$3)),2))</f>
        <v/>
      </c>
      <c r="K8" s="14" t="str">
        <f>IF($A8="","",ROUNDUP(((H8*(1+'Totals'!$B$3))/20),0))</f>
        <v/>
      </c>
    </row>
    <row r="9" spans="1:11" x14ac:dyDescent="0.25">
      <c r="D9" s="11"/>
      <c r="E9" s="12"/>
      <c r="F9" s="11"/>
      <c r="G9" s="13"/>
      <c r="H9" s="14" t="str">
        <f>IF($A9="","",(D9*E9))</f>
        <v/>
      </c>
      <c r="I9" s="14" t="str">
        <f>IF($A9="","",ROUND((H9*F9),1))</f>
        <v/>
      </c>
      <c r="J9" s="15" t="str">
        <f>IF($A9="","",ROUND(((H9*G9)*(1+'Totals'!$B$3)),2))</f>
        <v/>
      </c>
      <c r="K9" s="14" t="str">
        <f>IF($A9="","",ROUNDUP(((H9*(1+'Totals'!$B$3))/20),0))</f>
        <v/>
      </c>
    </row>
    <row r="10" spans="1:11" x14ac:dyDescent="0.25">
      <c r="D10" s="11"/>
      <c r="E10" s="12"/>
      <c r="F10" s="11"/>
      <c r="G10" s="13"/>
      <c r="H10" s="14" t="str">
        <f>IF($A10="","",(D10*E10))</f>
        <v/>
      </c>
      <c r="I10" s="14" t="str">
        <f>IF($A10="","",ROUND((H10*F10),1))</f>
        <v/>
      </c>
      <c r="J10" s="15" t="str">
        <f>IF($A10="","",ROUND(((H10*G10)*(1+'Totals'!$B$3)),2))</f>
        <v/>
      </c>
      <c r="K10" s="14" t="str">
        <f>IF($A10="","",ROUNDUP(((H10*(1+'Totals'!$B$3))/20),0))</f>
        <v/>
      </c>
    </row>
    <row r="11" spans="1:11" x14ac:dyDescent="0.25">
      <c r="D11" s="11"/>
      <c r="E11" s="12"/>
      <c r="F11" s="11"/>
      <c r="G11" s="13"/>
      <c r="H11" s="14" t="str">
        <f>IF($A11="","",(D11*E11))</f>
        <v/>
      </c>
      <c r="I11" s="14" t="str">
        <f>IF($A11="","",ROUND((H11*F11),1))</f>
        <v/>
      </c>
      <c r="J11" s="15" t="str">
        <f>IF($A11="","",ROUND(((H11*G11)*(1+'Totals'!$B$3)),2))</f>
        <v/>
      </c>
      <c r="K11" s="14" t="str">
        <f>IF($A11="","",ROUNDUP(((H11*(1+'Totals'!$B$3))/20),0))</f>
        <v/>
      </c>
    </row>
    <row r="12" spans="1:11" x14ac:dyDescent="0.25">
      <c r="D12" s="11"/>
      <c r="E12" s="12"/>
      <c r="F12" s="11"/>
      <c r="G12" s="13"/>
      <c r="H12" s="14" t="str">
        <f>IF($A12="","",(D12*E12))</f>
        <v/>
      </c>
      <c r="I12" s="14" t="str">
        <f>IF($A12="","",ROUND((H12*F12),1))</f>
        <v/>
      </c>
      <c r="J12" s="15" t="str">
        <f>IF($A12="","",ROUND(((H12*G12)*(1+'Totals'!$B$3)),2))</f>
        <v/>
      </c>
      <c r="K12" s="14" t="str">
        <f>IF($A12="","",ROUNDUP(((H12*(1+'Totals'!$B$3))/20),0))</f>
        <v/>
      </c>
    </row>
    <row r="13" spans="1:11" x14ac:dyDescent="0.25">
      <c r="D13" s="11"/>
      <c r="E13" s="12"/>
      <c r="F13" s="11"/>
      <c r="G13" s="13"/>
      <c r="H13" s="14" t="str">
        <f>IF($A13="","",(D13*E13))</f>
        <v/>
      </c>
      <c r="I13" s="14" t="str">
        <f>IF($A13="","",ROUND((H13*F13),1))</f>
        <v/>
      </c>
      <c r="J13" s="15" t="str">
        <f>IF($A13="","",ROUND(((H13*G13)*(1+'Totals'!$B$3)),2))</f>
        <v/>
      </c>
      <c r="K13" s="14" t="str">
        <f>IF($A13="","",ROUNDUP(((H13*(1+'Totals'!$B$3))/20),0))</f>
        <v/>
      </c>
    </row>
    <row r="14" spans="1:11" x14ac:dyDescent="0.25">
      <c r="D14" s="11"/>
      <c r="E14" s="12"/>
      <c r="F14" s="11"/>
      <c r="G14" s="13"/>
      <c r="H14" s="14" t="str">
        <f>IF($A14="","",(D14*E14))</f>
        <v/>
      </c>
      <c r="I14" s="14" t="str">
        <f>IF($A14="","",ROUND((H14*F14),1))</f>
        <v/>
      </c>
      <c r="J14" s="15" t="str">
        <f>IF($A14="","",ROUND(((H14*G14)*(1+'Totals'!$B$3)),2))</f>
        <v/>
      </c>
      <c r="K14" s="14" t="str">
        <f>IF($A14="","",ROUNDUP(((H14*(1+'Totals'!$B$3))/20),0))</f>
        <v/>
      </c>
    </row>
    <row r="15" spans="1:11" x14ac:dyDescent="0.25">
      <c r="D15" s="11"/>
      <c r="E15" s="12"/>
      <c r="F15" s="11"/>
      <c r="G15" s="13"/>
      <c r="H15" s="14" t="str">
        <f>IF($A15="","",(D15*E15))</f>
        <v/>
      </c>
      <c r="I15" s="14" t="str">
        <f>IF($A15="","",ROUND((H15*F15),1))</f>
        <v/>
      </c>
      <c r="J15" s="15" t="str">
        <f>IF($A15="","",ROUND(((H15*G15)*(1+'Totals'!$B$3)),2))</f>
        <v/>
      </c>
      <c r="K15" s="14" t="str">
        <f>IF($A15="","",ROUNDUP(((H15*(1+'Totals'!$B$3))/20),0))</f>
        <v/>
      </c>
    </row>
    <row r="16" spans="1:11" x14ac:dyDescent="0.25">
      <c r="D16" s="11"/>
      <c r="E16" s="12"/>
      <c r="F16" s="11"/>
      <c r="G16" s="13"/>
      <c r="H16" s="14" t="str">
        <f>IF($A16="","",(D16*E16))</f>
        <v/>
      </c>
      <c r="I16" s="14" t="str">
        <f>IF($A16="","",ROUND((H16*F16),1))</f>
        <v/>
      </c>
      <c r="J16" s="15" t="str">
        <f>IF($A16="","",ROUND(((H16*G16)*(1+'Totals'!$B$3)),2))</f>
        <v/>
      </c>
      <c r="K16" s="14" t="str">
        <f>IF($A16="","",ROUNDUP(((H16*(1+'Totals'!$B$3))/20),0))</f>
        <v/>
      </c>
    </row>
    <row r="17" spans="1:11" x14ac:dyDescent="0.25">
      <c r="D17" s="11"/>
      <c r="E17" s="12"/>
      <c r="F17" s="11"/>
      <c r="G17" s="13"/>
      <c r="H17" s="14" t="str">
        <f>IF($A17="","",(D17*E17))</f>
        <v/>
      </c>
      <c r="I17" s="14" t="str">
        <f>IF($A17="","",ROUND((H17*F17),1))</f>
        <v/>
      </c>
      <c r="J17" s="15" t="str">
        <f>IF($A17="","",ROUND(((H17*G17)*(1+'Totals'!$B$3)),2))</f>
        <v/>
      </c>
      <c r="K17" s="14" t="str">
        <f>IF($A17="","",ROUNDUP(((H17*(1+'Totals'!$B$3))/20),0))</f>
        <v/>
      </c>
    </row>
    <row r="18" spans="1:11" x14ac:dyDescent="0.25">
      <c r="D18" s="11"/>
      <c r="E18" s="12"/>
      <c r="F18" s="11"/>
      <c r="G18" s="13"/>
      <c r="H18" s="14" t="str">
        <f>IF($A18="","",(D18*E18))</f>
        <v/>
      </c>
      <c r="I18" s="14" t="str">
        <f>IF($A18="","",ROUND((H18*F18),1))</f>
        <v/>
      </c>
      <c r="J18" s="15" t="str">
        <f>IF($A18="","",ROUND(((H18*G18)*(1+'Totals'!$B$3)),2))</f>
        <v/>
      </c>
      <c r="K18" s="14" t="str">
        <f>IF($A18="","",ROUNDUP(((H18*(1+'Totals'!$B$3))/20),0))</f>
        <v/>
      </c>
    </row>
    <row r="19" spans="1:11" x14ac:dyDescent="0.25">
      <c r="D19" s="11"/>
      <c r="E19" s="12"/>
      <c r="F19" s="11"/>
      <c r="G19" s="13"/>
      <c r="H19" s="14" t="str">
        <f>IF($A19="","",(D19*E19))</f>
        <v/>
      </c>
      <c r="I19" s="14" t="str">
        <f>IF($A19="","",ROUND((H19*F19),1))</f>
        <v/>
      </c>
      <c r="J19" s="15" t="str">
        <f>IF($A19="","",ROUND(((H19*G19)*(1+'Totals'!$B$3)),2))</f>
        <v/>
      </c>
      <c r="K19" s="14" t="str">
        <f>IF($A19="","",ROUNDUP(((H19*(1+'Totals'!$B$3))/20),0))</f>
        <v/>
      </c>
    </row>
    <row r="20" spans="1:11" x14ac:dyDescent="0.25">
      <c r="D20" s="11"/>
      <c r="E20" s="12"/>
      <c r="F20" s="11"/>
      <c r="G20" s="13"/>
      <c r="H20" s="14" t="str">
        <f>IF($A20="","",(D20*E20))</f>
        <v/>
      </c>
      <c r="I20" s="14" t="str">
        <f>IF($A20="","",ROUND((H20*F20),1))</f>
        <v/>
      </c>
      <c r="J20" s="15" t="str">
        <f>IF($A20="","",ROUND(((H20*G20)*(1+'Totals'!$B$3)),2))</f>
        <v/>
      </c>
      <c r="K20" s="14" t="str">
        <f>IF($A20="","",ROUNDUP(((H20*(1+'Totals'!$B$3))/20),0))</f>
        <v/>
      </c>
    </row>
    <row r="21" spans="1:11" x14ac:dyDescent="0.25">
      <c r="D21" s="11"/>
      <c r="E21" s="12"/>
      <c r="F21" s="11"/>
      <c r="G21" s="13"/>
      <c r="H21" s="14" t="str">
        <f>IF($A21="","",(D21*E21))</f>
        <v/>
      </c>
      <c r="I21" s="14" t="str">
        <f>IF($A21="","",ROUND((H21*F21),1))</f>
        <v/>
      </c>
      <c r="J21" s="15" t="str">
        <f>IF($A21="","",ROUND(((H21*G21)*(1+'Totals'!$B$3)),2))</f>
        <v/>
      </c>
      <c r="K21" s="14" t="str">
        <f>IF($A21="","",ROUNDUP(((H21*(1+'Totals'!$B$3))/20),0))</f>
        <v/>
      </c>
    </row>
    <row r="22" spans="1:11" x14ac:dyDescent="0.25">
      <c r="D22" s="11"/>
      <c r="E22" s="12"/>
      <c r="F22" s="11"/>
      <c r="G22" s="13"/>
      <c r="H22" s="14" t="str">
        <f>IF($A22="","",(D22*E22))</f>
        <v/>
      </c>
      <c r="I22" s="14" t="str">
        <f>IF($A22="","",ROUND((H22*F22),1))</f>
        <v/>
      </c>
      <c r="J22" s="15" t="str">
        <f>IF($A22="","",ROUND(((H22*G22)*(1+'Totals'!$B$3)),2))</f>
        <v/>
      </c>
      <c r="K22" s="14" t="str">
        <f>IF($A22="","",ROUNDUP(((H22*(1+'Totals'!$B$3))/20),0))</f>
        <v/>
      </c>
    </row>
    <row r="23" spans="1:11" x14ac:dyDescent="0.25">
      <c r="D23" s="11"/>
      <c r="E23" s="12"/>
      <c r="F23" s="11"/>
      <c r="G23" s="13"/>
      <c r="H23" s="14" t="str">
        <f>IF($A23="","",(D23*E23))</f>
        <v/>
      </c>
      <c r="I23" s="14" t="str">
        <f>IF($A23="","",ROUND((H23*F23),1))</f>
        <v/>
      </c>
      <c r="J23" s="15" t="str">
        <f>IF($A23="","",ROUND(((H23*G23)*(1+'Totals'!$B$3)),2))</f>
        <v/>
      </c>
      <c r="K23" s="14" t="str">
        <f>IF($A23="","",ROUNDUP(((H23*(1+'Totals'!$B$3))/20),0))</f>
        <v/>
      </c>
    </row>
    <row r="24" spans="1:11" x14ac:dyDescent="0.25">
      <c r="D24" s="11"/>
      <c r="E24" s="12"/>
      <c r="F24" s="11"/>
      <c r="G24" s="13"/>
      <c r="H24" s="14" t="str">
        <f>IF($A24="","",(D24*E24))</f>
        <v/>
      </c>
      <c r="I24" s="14" t="str">
        <f>IF($A24="","",ROUND((H24*F24),1))</f>
        <v/>
      </c>
      <c r="J24" s="15" t="str">
        <f>IF($A24="","",ROUND(((H24*G24)*(1+'Totals'!$B$3)),2))</f>
        <v/>
      </c>
      <c r="K24" s="14" t="str">
        <f>IF($A24="","",ROUNDUP(((H24*(1+'Totals'!$B$3))/20),0))</f>
        <v/>
      </c>
    </row>
    <row r="25" spans="1:11" x14ac:dyDescent="0.25">
      <c r="D25" s="11"/>
      <c r="E25" s="12"/>
      <c r="F25" s="11"/>
      <c r="G25" s="13"/>
      <c r="H25" s="14" t="str">
        <f>IF($A25="","",(D25*E25))</f>
        <v/>
      </c>
      <c r="I25" s="14" t="str">
        <f>IF($A25="","",ROUND((H25*F25),1))</f>
        <v/>
      </c>
      <c r="J25" s="15" t="str">
        <f>IF($A25="","",ROUND(((H25*G25)*(1+'Totals'!$B$3)),2))</f>
        <v/>
      </c>
      <c r="K25" s="14" t="str">
        <f>IF($A25="","",ROUNDUP(((H25*(1+'Totals'!$B$3))/20),0))</f>
        <v/>
      </c>
    </row>
    <row r="26" spans="1:11" x14ac:dyDescent="0.25">
      <c r="D26" s="11"/>
      <c r="E26" s="12"/>
      <c r="F26" s="11"/>
      <c r="G26" s="13"/>
      <c r="H26" s="14" t="str">
        <f>IF($A26="","",(D26*E26))</f>
        <v/>
      </c>
      <c r="I26" s="14" t="str">
        <f>IF($A26="","",ROUND((H26*F26),1))</f>
        <v/>
      </c>
      <c r="J26" s="15" t="str">
        <f>IF($A26="","",ROUND(((H26*G26)*(1+'Totals'!$B$3)),2))</f>
        <v/>
      </c>
      <c r="K26" s="14" t="str">
        <f>IF($A26="","",ROUNDUP(((H26*(1+'Totals'!$B$3))/20),0))</f>
        <v/>
      </c>
    </row>
    <row r="27" spans="1:11" x14ac:dyDescent="0.25">
      <c r="D27" s="11"/>
      <c r="E27" s="12"/>
      <c r="F27" s="11"/>
      <c r="G27" s="13"/>
      <c r="H27" s="14" t="str">
        <f>IF($A27="","",(D27*E27))</f>
        <v/>
      </c>
      <c r="I27" s="14" t="str">
        <f>IF($A27="","",ROUND((H27*F27),1))</f>
        <v/>
      </c>
      <c r="J27" s="15" t="str">
        <f>IF($A27="","",ROUND(((H27*G27)*(1+'Totals'!$B$3)),2))</f>
        <v/>
      </c>
      <c r="K27" s="14" t="str">
        <f>IF($A27="","",ROUNDUP(((H27*(1+'Totals'!$B$3))/20),0))</f>
        <v/>
      </c>
    </row>
    <row r="28" spans="1:11" x14ac:dyDescent="0.25">
      <c r="D28" s="11"/>
      <c r="E28" s="12"/>
      <c r="F28" s="11"/>
      <c r="G28" s="13"/>
      <c r="H28" s="14" t="str">
        <f>IF($A28="","",(D28*E28))</f>
        <v/>
      </c>
      <c r="I28" s="14" t="str">
        <f>IF($A28="","",ROUND((H28*F28),1))</f>
        <v/>
      </c>
      <c r="J28" s="15" t="str">
        <f>IF($A28="","",ROUND(((H28*G28)*(1+'Totals'!$B$3)),2))</f>
        <v/>
      </c>
      <c r="K28" s="14" t="str">
        <f>IF($A28="","",ROUNDUP(((H28*(1+'Totals'!$B$3))/20),0))</f>
        <v/>
      </c>
    </row>
    <row r="29" spans="1:11" x14ac:dyDescent="0.25">
      <c r="D29" s="11"/>
      <c r="E29" s="12"/>
      <c r="F29" s="11"/>
      <c r="G29" s="13"/>
      <c r="H29" s="14" t="str">
        <f>IF($A29="","",(D29*E29))</f>
        <v/>
      </c>
      <c r="I29" s="14" t="str">
        <f>IF($A29="","",ROUND((H29*F29),1))</f>
        <v/>
      </c>
      <c r="J29" s="15" t="str">
        <f>IF($A29="","",ROUND(((H29*G29)*(1+'Totals'!$B$3)),2))</f>
        <v/>
      </c>
      <c r="K29" s="14" t="str">
        <f>IF($A29="","",ROUNDUP(((H29*(1+'Totals'!$B$3))/20),0))</f>
        <v/>
      </c>
    </row>
    <row r="30" spans="1:11" x14ac:dyDescent="0.25">
      <c r="D30" s="11"/>
      <c r="E30" s="12"/>
      <c r="F30" s="11"/>
      <c r="G30" s="13"/>
      <c r="H30" s="14" t="str">
        <f>IF($A30="","",(D30*E30))</f>
        <v/>
      </c>
      <c r="I30" s="14" t="str">
        <f>IF($A30="","",ROUND((H30*F30),1))</f>
        <v/>
      </c>
      <c r="J30" s="15" t="str">
        <f>IF($A30="","",ROUND(((H30*G30)*(1+'Totals'!$B$3)),2))</f>
        <v/>
      </c>
      <c r="K30" s="14" t="str">
        <f>IF($A30="","",ROUNDUP(((H30*(1+'Totals'!$B$3))/20),0))</f>
        <v/>
      </c>
    </row>
    <row r="31" spans="1:11" x14ac:dyDescent="0.25">
      <c r="D31" s="11"/>
      <c r="E31" s="12"/>
      <c r="F31" s="11"/>
      <c r="G31" s="13"/>
      <c r="H31" s="14" t="str">
        <f>IF($A31="","",(D31*E31))</f>
        <v/>
      </c>
      <c r="I31" s="14" t="str">
        <f>IF($A31="","",ROUND((H31*F31),1))</f>
        <v/>
      </c>
      <c r="J31" s="15" t="str">
        <f>IF($A31="","",ROUND(((H31*G31)*(1+'Totals'!$B$3)),2))</f>
        <v/>
      </c>
      <c r="K31" s="14" t="str">
        <f>IF($A31="","",ROUNDUP(((H31*(1+'Totals'!$B$3))/20),0))</f>
        <v/>
      </c>
    </row>
    <row r="32" spans="1:11" x14ac:dyDescent="0.25">
      <c r="D32" s="11"/>
      <c r="E32" s="12"/>
      <c r="F32" s="11"/>
      <c r="G32" s="13"/>
      <c r="H32" s="14" t="str">
        <f>IF($A32="","",(D32*E32))</f>
        <v/>
      </c>
      <c r="I32" s="14" t="str">
        <f>IF($A32="","",ROUND((H32*F32),1))</f>
        <v/>
      </c>
      <c r="J32" s="15" t="str">
        <f>IF($A32="","",ROUND(((H32*G32)*(1+'Totals'!$B$3)),2))</f>
        <v/>
      </c>
      <c r="K32" s="14" t="str">
        <f>IF($A32="","",ROUNDUP(((H32*(1+'Totals'!$B$3))/20),0))</f>
        <v/>
      </c>
    </row>
    <row r="33" spans="1:11" x14ac:dyDescent="0.25">
      <c r="D33" s="11"/>
      <c r="E33" s="12"/>
      <c r="F33" s="11"/>
      <c r="G33" s="13"/>
      <c r="H33" s="14" t="str">
        <f>IF($A33="","",(D33*E33))</f>
        <v/>
      </c>
      <c r="I33" s="14" t="str">
        <f>IF($A33="","",ROUND((H33*F33),1))</f>
        <v/>
      </c>
      <c r="J33" s="15" t="str">
        <f>IF($A33="","",ROUND(((H33*G33)*(1+'Totals'!$B$3)),2))</f>
        <v/>
      </c>
      <c r="K33" s="14" t="str">
        <f>IF($A33="","",ROUNDUP(((H33*(1+'Totals'!$B$3))/20),0))</f>
        <v/>
      </c>
    </row>
    <row r="34" spans="1:11" x14ac:dyDescent="0.25">
      <c r="D34" s="11"/>
      <c r="E34" s="12"/>
      <c r="F34" s="11"/>
      <c r="G34" s="13"/>
      <c r="H34" s="14" t="str">
        <f>IF($A34="","",(D34*E34))</f>
        <v/>
      </c>
      <c r="I34" s="14" t="str">
        <f>IF($A34="","",ROUND((H34*F34),1))</f>
        <v/>
      </c>
      <c r="J34" s="15" t="str">
        <f>IF($A34="","",ROUND(((H34*G34)*(1+'Totals'!$B$3)),2))</f>
        <v/>
      </c>
      <c r="K34" s="14" t="str">
        <f>IF($A34="","",ROUNDUP(((H34*(1+'Totals'!$B$3))/20),0))</f>
        <v/>
      </c>
    </row>
    <row r="35" spans="1:11" x14ac:dyDescent="0.25">
      <c r="D35" s="11"/>
      <c r="E35" s="12"/>
      <c r="F35" s="11"/>
      <c r="G35" s="13"/>
      <c r="H35" s="14" t="str">
        <f>IF($A35="","",(D35*E35))</f>
        <v/>
      </c>
      <c r="I35" s="14" t="str">
        <f>IF($A35="","",ROUND((H35*F35),1))</f>
        <v/>
      </c>
      <c r="J35" s="15" t="str">
        <f>IF($A35="","",ROUND(((H35*G35)*(1+'Totals'!$B$3)),2))</f>
        <v/>
      </c>
      <c r="K35" s="14" t="str">
        <f>IF($A35="","",ROUNDUP(((H35*(1+'Totals'!$B$3))/20),0))</f>
        <v/>
      </c>
    </row>
    <row r="36" spans="1:11" x14ac:dyDescent="0.25">
      <c r="D36" s="11"/>
      <c r="E36" s="12"/>
      <c r="F36" s="11"/>
      <c r="G36" s="13"/>
      <c r="H36" s="14" t="str">
        <f>IF($A36="","",(D36*E36))</f>
        <v/>
      </c>
      <c r="I36" s="14" t="str">
        <f>IF($A36="","",ROUND((H36*F36),1))</f>
        <v/>
      </c>
      <c r="J36" s="15" t="str">
        <f>IF($A36="","",ROUND(((H36*G36)*(1+'Totals'!$B$3)),2))</f>
        <v/>
      </c>
      <c r="K36" s="14" t="str">
        <f>IF($A36="","",ROUNDUP(((H36*(1+'Totals'!$B$3))/20),0))</f>
        <v/>
      </c>
    </row>
    <row r="37" spans="1:11" x14ac:dyDescent="0.25">
      <c r="D37" s="11"/>
      <c r="E37" s="12"/>
      <c r="F37" s="11"/>
      <c r="G37" s="13"/>
      <c r="H37" s="14" t="str">
        <f>IF($A37="","",(D37*E37))</f>
        <v/>
      </c>
      <c r="I37" s="14" t="str">
        <f>IF($A37="","",ROUND((H37*F37),1))</f>
        <v/>
      </c>
      <c r="J37" s="15" t="str">
        <f>IF($A37="","",ROUND(((H37*G37)*(1+'Totals'!$B$3)),2))</f>
        <v/>
      </c>
      <c r="K37" s="14" t="str">
        <f>IF($A37="","",ROUNDUP(((H37*(1+'Totals'!$B$3))/20),0))</f>
        <v/>
      </c>
    </row>
    <row r="38" spans="1:11" x14ac:dyDescent="0.25">
      <c r="D38" s="11"/>
      <c r="E38" s="12"/>
      <c r="F38" s="11"/>
      <c r="G38" s="13"/>
      <c r="H38" s="14" t="str">
        <f>IF($A38="","",(D38*E38))</f>
        <v/>
      </c>
      <c r="I38" s="14" t="str">
        <f>IF($A38="","",ROUND((H38*F38),1))</f>
        <v/>
      </c>
      <c r="J38" s="15" t="str">
        <f>IF($A38="","",ROUND(((H38*G38)*(1+'Totals'!$B$3)),2))</f>
        <v/>
      </c>
      <c r="K38" s="14" t="str">
        <f>IF($A38="","",ROUNDUP(((H38*(1+'Totals'!$B$3))/20),0))</f>
        <v/>
      </c>
    </row>
    <row r="39" spans="1:11" x14ac:dyDescent="0.25">
      <c r="D39" s="11"/>
      <c r="E39" s="12"/>
      <c r="F39" s="11"/>
      <c r="G39" s="13"/>
      <c r="H39" s="14" t="str">
        <f>IF($A39="","",(D39*E39))</f>
        <v/>
      </c>
      <c r="I39" s="14" t="str">
        <f>IF($A39="","",ROUND((H39*F39),1))</f>
        <v/>
      </c>
      <c r="J39" s="15" t="str">
        <f>IF($A39="","",ROUND(((H39*G39)*(1+'Totals'!$B$3)),2))</f>
        <v/>
      </c>
      <c r="K39" s="14" t="str">
        <f>IF($A39="","",ROUNDUP(((H39*(1+'Totals'!$B$3))/20),0))</f>
        <v/>
      </c>
    </row>
    <row r="40" spans="1:11" x14ac:dyDescent="0.25">
      <c r="D40" s="11"/>
      <c r="E40" s="12"/>
      <c r="F40" s="11"/>
      <c r="G40" s="13"/>
      <c r="H40" s="14" t="str">
        <f>IF($A40="","",(D40*E40))</f>
        <v/>
      </c>
      <c r="I40" s="14" t="str">
        <f>IF($A40="","",ROUND((H40*F40),1))</f>
        <v/>
      </c>
      <c r="J40" s="15" t="str">
        <f>IF($A40="","",ROUND(((H40*G40)*(1+'Totals'!$B$3)),2))</f>
        <v/>
      </c>
      <c r="K40" s="14" t="str">
        <f>IF($A40="","",ROUNDUP(((H40*(1+'Totals'!$B$3))/20),0))</f>
        <v/>
      </c>
    </row>
    <row r="41" spans="1:11" x14ac:dyDescent="0.25">
      <c r="D41" s="11"/>
      <c r="E41" s="12"/>
      <c r="F41" s="11"/>
      <c r="G41" s="13"/>
      <c r="H41" s="14" t="str">
        <f>IF($A41="","",(D41*E41))</f>
        <v/>
      </c>
      <c r="I41" s="14" t="str">
        <f>IF($A41="","",ROUND((H41*F41),1))</f>
        <v/>
      </c>
      <c r="J41" s="15" t="str">
        <f>IF($A41="","",ROUND(((H41*G41)*(1+'Totals'!$B$3)),2))</f>
        <v/>
      </c>
      <c r="K41" s="14" t="str">
        <f>IF($A41="","",ROUNDUP(((H41*(1+'Totals'!$B$3))/20),0))</f>
        <v/>
      </c>
    </row>
    <row r="42" spans="1:11" x14ac:dyDescent="0.25">
      <c r="D42" s="11"/>
      <c r="E42" s="12"/>
      <c r="F42" s="11"/>
      <c r="G42" s="13"/>
      <c r="H42" s="14" t="str">
        <f>IF($A42="","",(D42*E42))</f>
        <v/>
      </c>
      <c r="I42" s="14" t="str">
        <f>IF($A42="","",ROUND((H42*F42),1))</f>
        <v/>
      </c>
      <c r="J42" s="15" t="str">
        <f>IF($A42="","",ROUND(((H42*G42)*(1+'Totals'!$B$3)),2))</f>
        <v/>
      </c>
      <c r="K42" s="14" t="str">
        <f>IF($A42="","",ROUNDUP(((H42*(1+'Totals'!$B$3))/20),0))</f>
        <v/>
      </c>
    </row>
    <row r="43" spans="1:11" x14ac:dyDescent="0.25">
      <c r="D43" s="11"/>
      <c r="E43" s="12"/>
      <c r="F43" s="11"/>
      <c r="G43" s="13"/>
      <c r="H43" s="14" t="str">
        <f>IF($A43="","",(D43*E43))</f>
        <v/>
      </c>
      <c r="I43" s="14" t="str">
        <f>IF($A43="","",ROUND((H43*F43),1))</f>
        <v/>
      </c>
      <c r="J43" s="15" t="str">
        <f>IF($A43="","",ROUND(((H43*G43)*(1+'Totals'!$B$3)),2))</f>
        <v/>
      </c>
      <c r="K43" s="14" t="str">
        <f>IF($A43="","",ROUNDUP(((H43*(1+'Totals'!$B$3))/20),0))</f>
        <v/>
      </c>
    </row>
    <row r="44" spans="1:11" x14ac:dyDescent="0.25">
      <c r="D44" s="11"/>
      <c r="E44" s="12"/>
      <c r="F44" s="11"/>
      <c r="G44" s="13"/>
      <c r="H44" s="14" t="str">
        <f>IF($A44="","",(D44*E44))</f>
        <v/>
      </c>
      <c r="I44" s="14" t="str">
        <f>IF($A44="","",ROUND((H44*F44),1))</f>
        <v/>
      </c>
      <c r="J44" s="15" t="str">
        <f>IF($A44="","",ROUND(((H44*G44)*(1+'Totals'!$B$3)),2))</f>
        <v/>
      </c>
      <c r="K44" s="14" t="str">
        <f>IF($A44="","",ROUNDUP(((H44*(1+'Totals'!$B$3))/20),0))</f>
        <v/>
      </c>
    </row>
    <row r="45" spans="1:11" x14ac:dyDescent="0.25">
      <c r="D45" s="11"/>
      <c r="E45" s="12"/>
      <c r="F45" s="11"/>
      <c r="G45" s="13"/>
      <c r="H45" s="14" t="str">
        <f>IF($A45="","",(D45*E45))</f>
        <v/>
      </c>
      <c r="I45" s="14" t="str">
        <f>IF($A45="","",ROUND((H45*F45),1))</f>
        <v/>
      </c>
      <c r="J45" s="15" t="str">
        <f>IF($A45="","",ROUND(((H45*G45)*(1+'Totals'!$B$3)),2))</f>
        <v/>
      </c>
      <c r="K45" s="14" t="str">
        <f>IF($A45="","",ROUNDUP(((H45*(1+'Totals'!$B$3))/20),0))</f>
        <v/>
      </c>
    </row>
    <row r="46" spans="1:11" x14ac:dyDescent="0.25">
      <c r="D46" s="11"/>
      <c r="E46" s="12"/>
      <c r="F46" s="11"/>
      <c r="G46" s="13"/>
      <c r="H46" s="14" t="str">
        <f>IF($A46="","",(D46*E46))</f>
        <v/>
      </c>
      <c r="I46" s="14" t="str">
        <f>IF($A46="","",ROUND((H46*F46),1))</f>
        <v/>
      </c>
      <c r="J46" s="15" t="str">
        <f>IF($A46="","",ROUND(((H46*G46)*(1+'Totals'!$B$3)),2))</f>
        <v/>
      </c>
      <c r="K46" s="14" t="str">
        <f>IF($A46="","",ROUNDUP(((H46*(1+'Totals'!$B$3))/20),0))</f>
        <v/>
      </c>
    </row>
    <row r="47" spans="1:11" x14ac:dyDescent="0.25">
      <c r="D47" s="11"/>
      <c r="E47" s="12"/>
      <c r="F47" s="11"/>
      <c r="G47" s="13"/>
      <c r="H47" s="14" t="str">
        <f>IF($A47="","",(D47*E47))</f>
        <v/>
      </c>
      <c r="I47" s="14" t="str">
        <f>IF($A47="","",ROUND((H47*F47),1))</f>
        <v/>
      </c>
      <c r="J47" s="15" t="str">
        <f>IF($A47="","",ROUND(((H47*G47)*(1+'Totals'!$B$3)),2))</f>
        <v/>
      </c>
      <c r="K47" s="14" t="str">
        <f>IF($A47="","",ROUNDUP(((H47*(1+'Totals'!$B$3))/20),0))</f>
        <v/>
      </c>
    </row>
    <row r="48" spans="1:11" x14ac:dyDescent="0.25">
      <c r="D48" s="11"/>
      <c r="E48" s="12"/>
      <c r="F48" s="11"/>
      <c r="G48" s="13"/>
      <c r="H48" s="14" t="str">
        <f>IF($A48="","",(D48*E48))</f>
        <v/>
      </c>
      <c r="I48" s="14" t="str">
        <f>IF($A48="","",ROUND((H48*F48),1))</f>
        <v/>
      </c>
      <c r="J48" s="15" t="str">
        <f>IF($A48="","",ROUND(((H48*G48)*(1+'Totals'!$B$3)),2))</f>
        <v/>
      </c>
      <c r="K48" s="14" t="str">
        <f>IF($A48="","",ROUNDUP(((H48*(1+'Totals'!$B$3))/20),0))</f>
        <v/>
      </c>
    </row>
    <row r="49" spans="1:11" x14ac:dyDescent="0.25">
      <c r="D49" s="11"/>
      <c r="E49" s="12"/>
      <c r="F49" s="11"/>
      <c r="G49" s="13"/>
      <c r="H49" s="14" t="str">
        <f>IF($A49="","",(D49*E49))</f>
        <v/>
      </c>
      <c r="I49" s="14" t="str">
        <f>IF($A49="","",ROUND((H49*F49),1))</f>
        <v/>
      </c>
      <c r="J49" s="15" t="str">
        <f>IF($A49="","",ROUND(((H49*G49)*(1+'Totals'!$B$3)),2))</f>
        <v/>
      </c>
      <c r="K49" s="14" t="str">
        <f>IF($A49="","",ROUNDUP(((H49*(1+'Totals'!$B$3))/20),0))</f>
        <v/>
      </c>
    </row>
    <row r="50" spans="1:11" x14ac:dyDescent="0.25">
      <c r="D50" s="11"/>
      <c r="E50" s="12"/>
      <c r="F50" s="11"/>
      <c r="G50" s="13"/>
      <c r="H50" s="14" t="str">
        <f>IF($A50="","",(D50*E50))</f>
        <v/>
      </c>
      <c r="I50" s="14" t="str">
        <f>IF($A50="","",ROUND((H50*F50),1))</f>
        <v/>
      </c>
      <c r="J50" s="15" t="str">
        <f>IF($A50="","",ROUND(((H50*G50)*(1+'Totals'!$B$3)),2))</f>
        <v/>
      </c>
      <c r="K50" s="14" t="str">
        <f>IF($A50="","",ROUNDUP(((H50*(1+'Totals'!$B$3))/20),0))</f>
        <v/>
      </c>
    </row>
    <row r="51" spans="1:11" x14ac:dyDescent="0.25">
      <c r="D51" s="11"/>
      <c r="E51" s="12"/>
      <c r="F51" s="11"/>
      <c r="G51" s="13"/>
      <c r="H51" s="14" t="str">
        <f>IF($A51="","",(D51*E51))</f>
        <v/>
      </c>
      <c r="I51" s="14" t="str">
        <f>IF($A51="","",ROUND((H51*F51),1))</f>
        <v/>
      </c>
      <c r="J51" s="15" t="str">
        <f>IF($A51="","",ROUND(((H51*G51)*(1+'Totals'!$B$3)),2))</f>
        <v/>
      </c>
      <c r="K51" s="14" t="str">
        <f>IF($A51="","",ROUNDUP(((H51*(1+'Totals'!$B$3))/20),0))</f>
        <v/>
      </c>
    </row>
    <row r="52" spans="1:11" x14ac:dyDescent="0.25">
      <c r="D52" s="11"/>
      <c r="E52" s="12"/>
      <c r="F52" s="11"/>
      <c r="G52" s="13"/>
      <c r="H52" s="14" t="str">
        <f>IF($A52="","",(D52*E52))</f>
        <v/>
      </c>
      <c r="I52" s="14" t="str">
        <f>IF($A52="","",ROUND((H52*F52),1))</f>
        <v/>
      </c>
      <c r="J52" s="15" t="str">
        <f>IF($A52="","",ROUND(((H52*G52)*(1+'Totals'!$B$3)),2))</f>
        <v/>
      </c>
      <c r="K52" s="14" t="str">
        <f>IF($A52="","",ROUNDUP(((H52*(1+'Totals'!$B$3))/20),0))</f>
        <v/>
      </c>
    </row>
    <row r="53" spans="1:11" x14ac:dyDescent="0.25">
      <c r="D53" s="11"/>
      <c r="E53" s="12"/>
      <c r="F53" s="11"/>
      <c r="G53" s="13"/>
      <c r="H53" s="14" t="str">
        <f>IF($A53="","",(D53*E53))</f>
        <v/>
      </c>
      <c r="I53" s="14" t="str">
        <f>IF($A53="","",ROUND((H53*F53),1))</f>
        <v/>
      </c>
      <c r="J53" s="15" t="str">
        <f>IF($A53="","",ROUND(((H53*G53)*(1+'Totals'!$B$3)),2))</f>
        <v/>
      </c>
      <c r="K53" s="14" t="str">
        <f>IF($A53="","",ROUNDUP(((H53*(1+'Totals'!$B$3))/20),0))</f>
        <v/>
      </c>
    </row>
    <row r="54" spans="1:11" x14ac:dyDescent="0.25">
      <c r="D54" s="11"/>
      <c r="E54" s="12"/>
      <c r="F54" s="11"/>
      <c r="G54" s="13"/>
      <c r="H54" s="14" t="str">
        <f>IF($A54="","",(D54*E54))</f>
        <v/>
      </c>
      <c r="I54" s="14" t="str">
        <f>IF($A54="","",ROUND((H54*F54),1))</f>
        <v/>
      </c>
      <c r="J54" s="15" t="str">
        <f>IF($A54="","",ROUND(((H54*G54)*(1+'Totals'!$B$3)),2))</f>
        <v/>
      </c>
      <c r="K54" s="14" t="str">
        <f>IF($A54="","",ROUNDUP(((H54*(1+'Totals'!$B$3))/20),0))</f>
        <v/>
      </c>
    </row>
    <row r="55" spans="1:11" x14ac:dyDescent="0.25">
      <c r="D55" s="11"/>
      <c r="E55" s="12"/>
      <c r="F55" s="11"/>
      <c r="G55" s="13"/>
      <c r="H55" s="14" t="str">
        <f>IF($A55="","",(D55*E55))</f>
        <v/>
      </c>
      <c r="I55" s="14" t="str">
        <f>IF($A55="","",ROUND((H55*F55),1))</f>
        <v/>
      </c>
      <c r="J55" s="15" t="str">
        <f>IF($A55="","",ROUND(((H55*G55)*(1+'Totals'!$B$3)),2))</f>
        <v/>
      </c>
      <c r="K55" s="14" t="str">
        <f>IF($A55="","",ROUNDUP(((H55*(1+'Totals'!$B$3))/20),0))</f>
        <v/>
      </c>
    </row>
    <row r="56" spans="1:11" x14ac:dyDescent="0.25">
      <c r="D56" s="11"/>
      <c r="E56" s="12"/>
      <c r="F56" s="11"/>
      <c r="G56" s="13"/>
      <c r="H56" s="14" t="str">
        <f>IF($A56="","",(D56*E56))</f>
        <v/>
      </c>
      <c r="I56" s="14" t="str">
        <f>IF($A56="","",ROUND((H56*F56),1))</f>
        <v/>
      </c>
      <c r="J56" s="15" t="str">
        <f>IF($A56="","",ROUND(((H56*G56)*(1+'Totals'!$B$3)),2))</f>
        <v/>
      </c>
      <c r="K56" s="14" t="str">
        <f>IF($A56="","",ROUNDUP(((H56*(1+'Totals'!$B$3))/20),0))</f>
        <v/>
      </c>
    </row>
    <row r="57" spans="1:11" x14ac:dyDescent="0.25">
      <c r="D57" s="11"/>
      <c r="E57" s="12"/>
      <c r="F57" s="11"/>
      <c r="G57" s="13"/>
      <c r="H57" s="14" t="str">
        <f>IF($A57="","",(D57*E57))</f>
        <v/>
      </c>
      <c r="I57" s="14" t="str">
        <f>IF($A57="","",ROUND((H57*F57),1))</f>
        <v/>
      </c>
      <c r="J57" s="15" t="str">
        <f>IF($A57="","",ROUND(((H57*G57)*(1+'Totals'!$B$3)),2))</f>
        <v/>
      </c>
      <c r="K57" s="14" t="str">
        <f>IF($A57="","",ROUNDUP(((H57*(1+'Totals'!$B$3))/20),0))</f>
        <v/>
      </c>
    </row>
    <row r="58" spans="1:11" x14ac:dyDescent="0.25">
      <c r="D58" s="11"/>
      <c r="E58" s="12"/>
      <c r="F58" s="11"/>
      <c r="G58" s="13"/>
      <c r="H58" s="14" t="str">
        <f>IF($A58="","",(D58*E58))</f>
        <v/>
      </c>
      <c r="I58" s="14" t="str">
        <f>IF($A58="","",ROUND((H58*F58),1))</f>
        <v/>
      </c>
      <c r="J58" s="15" t="str">
        <f>IF($A58="","",ROUND(((H58*G58)*(1+'Totals'!$B$3)),2))</f>
        <v/>
      </c>
      <c r="K58" s="14" t="str">
        <f>IF($A58="","",ROUNDUP(((H58*(1+'Totals'!$B$3))/20),0))</f>
        <v/>
      </c>
    </row>
    <row r="59" spans="1:11" x14ac:dyDescent="0.25">
      <c r="D59" s="11"/>
      <c r="E59" s="12"/>
      <c r="F59" s="11"/>
      <c r="G59" s="13"/>
      <c r="H59" s="14" t="str">
        <f>IF($A59="","",(D59*E59))</f>
        <v/>
      </c>
      <c r="I59" s="14" t="str">
        <f>IF($A59="","",ROUND((H59*F59),1))</f>
        <v/>
      </c>
      <c r="J59" s="15" t="str">
        <f>IF($A59="","",ROUND(((H59*G59)*(1+'Totals'!$B$3)),2))</f>
        <v/>
      </c>
      <c r="K59" s="14" t="str">
        <f>IF($A59="","",ROUNDUP(((H59*(1+'Totals'!$B$3))/20),0))</f>
        <v/>
      </c>
    </row>
    <row r="60" spans="1:11" x14ac:dyDescent="0.25">
      <c r="D60" s="11"/>
      <c r="E60" s="12"/>
      <c r="F60" s="11"/>
      <c r="G60" s="13"/>
      <c r="H60" s="14" t="str">
        <f>IF($A60="","",(D60*E60))</f>
        <v/>
      </c>
      <c r="I60" s="14" t="str">
        <f>IF($A60="","",ROUND((H60*F60),1))</f>
        <v/>
      </c>
      <c r="J60" s="15" t="str">
        <f>IF($A60="","",ROUND(((H60*G60)*(1+'Totals'!$B$3)),2))</f>
        <v/>
      </c>
      <c r="K60" s="14" t="str">
        <f>IF($A60="","",ROUNDUP(((H60*(1+'Totals'!$B$3))/20),0))</f>
        <v/>
      </c>
    </row>
    <row r="61" spans="1:11" x14ac:dyDescent="0.25">
      <c r="D61" s="11"/>
      <c r="E61" s="12"/>
      <c r="F61" s="11"/>
      <c r="G61" s="13"/>
      <c r="H61" s="14" t="str">
        <f>IF($A61="","",(D61*E61))</f>
        <v/>
      </c>
      <c r="I61" s="14" t="str">
        <f>IF($A61="","",ROUND((H61*F61),1))</f>
        <v/>
      </c>
      <c r="J61" s="15" t="str">
        <f>IF($A61="","",ROUND(((H61*G61)*(1+'Totals'!$B$3)),2))</f>
        <v/>
      </c>
      <c r="K61" s="14" t="str">
        <f>IF($A61="","",ROUNDUP(((H61*(1+'Totals'!$B$3))/20),0))</f>
        <v/>
      </c>
    </row>
    <row r="62" spans="1:11" x14ac:dyDescent="0.25">
      <c r="D62" s="11"/>
      <c r="E62" s="12"/>
      <c r="F62" s="11"/>
      <c r="G62" s="13"/>
      <c r="H62" s="14" t="str">
        <f>IF($A62="","",(D62*E62))</f>
        <v/>
      </c>
      <c r="I62" s="14" t="str">
        <f>IF($A62="","",ROUND((H62*F62),1))</f>
        <v/>
      </c>
      <c r="J62" s="15" t="str">
        <f>IF($A62="","",ROUND(((H62*G62)*(1+'Totals'!$B$3)),2))</f>
        <v/>
      </c>
      <c r="K62" s="14" t="str">
        <f>IF($A62="","",ROUNDUP(((H62*(1+'Totals'!$B$3))/20),0))</f>
        <v/>
      </c>
    </row>
    <row r="63" spans="1:11" x14ac:dyDescent="0.25">
      <c r="D63" s="11"/>
      <c r="E63" s="12"/>
      <c r="F63" s="11"/>
      <c r="G63" s="13"/>
      <c r="H63" s="14" t="str">
        <f>IF($A63="","",(D63*E63))</f>
        <v/>
      </c>
      <c r="I63" s="14" t="str">
        <f>IF($A63="","",ROUND((H63*F63),1))</f>
        <v/>
      </c>
      <c r="J63" s="15" t="str">
        <f>IF($A63="","",ROUND(((H63*G63)*(1+'Totals'!$B$3)),2))</f>
        <v/>
      </c>
      <c r="K63" s="14" t="str">
        <f>IF($A63="","",ROUNDUP(((H63*(1+'Totals'!$B$3))/20),0))</f>
        <v/>
      </c>
    </row>
    <row r="64" spans="1:11" x14ac:dyDescent="0.25">
      <c r="D64" s="11"/>
      <c r="E64" s="12"/>
      <c r="F64" s="11"/>
      <c r="G64" s="13"/>
      <c r="H64" s="14" t="str">
        <f>IF($A64="","",(D64*E64))</f>
        <v/>
      </c>
      <c r="I64" s="14" t="str">
        <f>IF($A64="","",ROUND((H64*F64),1))</f>
        <v/>
      </c>
      <c r="J64" s="15" t="str">
        <f>IF($A64="","",ROUND(((H64*G64)*(1+'Totals'!$B$3)),2))</f>
        <v/>
      </c>
      <c r="K64" s="14" t="str">
        <f>IF($A64="","",ROUNDUP(((H64*(1+'Totals'!$B$3))/20),0))</f>
        <v/>
      </c>
    </row>
    <row r="65" spans="1:11" x14ac:dyDescent="0.25">
      <c r="D65" s="11"/>
      <c r="E65" s="12"/>
      <c r="F65" s="11"/>
      <c r="G65" s="13"/>
      <c r="H65" s="14" t="str">
        <f>IF($A65="","",(D65*E65))</f>
        <v/>
      </c>
      <c r="I65" s="14" t="str">
        <f>IF($A65="","",ROUND((H65*F65),1))</f>
        <v/>
      </c>
      <c r="J65" s="15" t="str">
        <f>IF($A65="","",ROUND(((H65*G65)*(1+'Totals'!$B$3)),2))</f>
        <v/>
      </c>
      <c r="K65" s="14" t="str">
        <f>IF($A65="","",ROUNDUP(((H65*(1+'Totals'!$B$3))/20),0))</f>
        <v/>
      </c>
    </row>
    <row r="66" spans="1:11" x14ac:dyDescent="0.25">
      <c r="D66" s="11"/>
      <c r="E66" s="12"/>
      <c r="F66" s="11"/>
      <c r="G66" s="13"/>
      <c r="H66" s="14" t="str">
        <f>IF($A66="","",(D66*E66))</f>
        <v/>
      </c>
      <c r="I66" s="14" t="str">
        <f>IF($A66="","",ROUND((H66*F66),1))</f>
        <v/>
      </c>
      <c r="J66" s="15" t="str">
        <f>IF($A66="","",ROUND(((H66*G66)*(1+'Totals'!$B$3)),2))</f>
        <v/>
      </c>
      <c r="K66" s="14" t="str">
        <f>IF($A66="","",ROUNDUP(((H66*(1+'Totals'!$B$3))/20),0))</f>
        <v/>
      </c>
    </row>
    <row r="67" spans="1:11" x14ac:dyDescent="0.25">
      <c r="D67" s="11"/>
      <c r="E67" s="12"/>
      <c r="F67" s="11"/>
      <c r="G67" s="13"/>
      <c r="H67" s="14" t="str">
        <f>IF($A67="","",(D67*E67))</f>
        <v/>
      </c>
      <c r="I67" s="14" t="str">
        <f>IF($A67="","",ROUND((H67*F67),1))</f>
        <v/>
      </c>
      <c r="J67" s="15" t="str">
        <f>IF($A67="","",ROUND(((H67*G67)*(1+'Totals'!$B$3)),2))</f>
        <v/>
      </c>
      <c r="K67" s="14" t="str">
        <f>IF($A67="","",ROUNDUP(((H67*(1+'Totals'!$B$3))/20),0))</f>
        <v/>
      </c>
    </row>
    <row r="68" spans="1:11" x14ac:dyDescent="0.25">
      <c r="D68" s="11"/>
      <c r="E68" s="12"/>
      <c r="F68" s="11"/>
      <c r="G68" s="13"/>
      <c r="H68" s="14" t="str">
        <f>IF($A68="","",(D68*E68))</f>
        <v/>
      </c>
      <c r="I68" s="14" t="str">
        <f>IF($A68="","",ROUND((H68*F68),1))</f>
        <v/>
      </c>
      <c r="J68" s="15" t="str">
        <f>IF($A68="","",ROUND(((H68*G68)*(1+'Totals'!$B$3)),2))</f>
        <v/>
      </c>
      <c r="K68" s="14" t="str">
        <f>IF($A68="","",ROUNDUP(((H68*(1+'Totals'!$B$3))/20),0))</f>
        <v/>
      </c>
    </row>
    <row r="69" spans="1:11" x14ac:dyDescent="0.25">
      <c r="D69" s="11"/>
      <c r="E69" s="12"/>
      <c r="F69" s="11"/>
      <c r="G69" s="13"/>
      <c r="H69" s="14" t="str">
        <f>IF($A69="","",(D69*E69))</f>
        <v/>
      </c>
      <c r="I69" s="14" t="str">
        <f>IF($A69="","",ROUND((H69*F69),1))</f>
        <v/>
      </c>
      <c r="J69" s="15" t="str">
        <f>IF($A69="","",ROUND(((H69*G69)*(1+'Totals'!$B$3)),2))</f>
        <v/>
      </c>
      <c r="K69" s="14" t="str">
        <f>IF($A69="","",ROUNDUP(((H69*(1+'Totals'!$B$3))/20),0))</f>
        <v/>
      </c>
    </row>
    <row r="70" spans="1:11" x14ac:dyDescent="0.25">
      <c r="D70" s="11"/>
      <c r="E70" s="12"/>
      <c r="F70" s="11"/>
      <c r="G70" s="13"/>
      <c r="H70" s="14" t="str">
        <f>IF($A70="","",(D70*E70))</f>
        <v/>
      </c>
      <c r="I70" s="14" t="str">
        <f>IF($A70="","",ROUND((H70*F70),1))</f>
        <v/>
      </c>
      <c r="J70" s="15" t="str">
        <f>IF($A70="","",ROUND(((H70*G70)*(1+'Totals'!$B$3)),2))</f>
        <v/>
      </c>
      <c r="K70" s="14" t="str">
        <f>IF($A70="","",ROUNDUP(((H70*(1+'Totals'!$B$3))/20),0))</f>
        <v/>
      </c>
    </row>
    <row r="71" spans="1:11" x14ac:dyDescent="0.25">
      <c r="D71" s="11"/>
      <c r="E71" s="12"/>
      <c r="F71" s="11"/>
      <c r="G71" s="13"/>
      <c r="H71" s="14" t="str">
        <f>IF($A71="","",(D71*E71))</f>
        <v/>
      </c>
      <c r="I71" s="14" t="str">
        <f>IF($A71="","",ROUND((H71*F71),1))</f>
        <v/>
      </c>
      <c r="J71" s="15" t="str">
        <f>IF($A71="","",ROUND(((H71*G71)*(1+'Totals'!$B$3)),2))</f>
        <v/>
      </c>
      <c r="K71" s="14" t="str">
        <f>IF($A71="","",ROUNDUP(((H71*(1+'Totals'!$B$3))/20),0))</f>
        <v/>
      </c>
    </row>
    <row r="72" spans="1:11" x14ac:dyDescent="0.25">
      <c r="D72" s="11"/>
      <c r="E72" s="12"/>
      <c r="F72" s="11"/>
      <c r="G72" s="13"/>
      <c r="H72" s="14" t="str">
        <f>IF($A72="","",(D72*E72))</f>
        <v/>
      </c>
      <c r="I72" s="14" t="str">
        <f>IF($A72="","",ROUND((H72*F72),1))</f>
        <v/>
      </c>
      <c r="J72" s="15" t="str">
        <f>IF($A72="","",ROUND(((H72*G72)*(1+'Totals'!$B$3)),2))</f>
        <v/>
      </c>
      <c r="K72" s="14" t="str">
        <f>IF($A72="","",ROUNDUP(((H72*(1+'Totals'!$B$3))/20),0))</f>
        <v/>
      </c>
    </row>
    <row r="73" spans="1:11" x14ac:dyDescent="0.25">
      <c r="D73" s="11"/>
      <c r="E73" s="12"/>
      <c r="F73" s="11"/>
      <c r="G73" s="13"/>
      <c r="H73" s="14" t="str">
        <f>IF($A73="","",(D73*E73))</f>
        <v/>
      </c>
      <c r="I73" s="14" t="str">
        <f>IF($A73="","",ROUND((H73*F73),1))</f>
        <v/>
      </c>
      <c r="J73" s="15" t="str">
        <f>IF($A73="","",ROUND(((H73*G73)*(1+'Totals'!$B$3)),2))</f>
        <v/>
      </c>
      <c r="K73" s="14" t="str">
        <f>IF($A73="","",ROUNDUP(((H73*(1+'Totals'!$B$3))/20),0))</f>
        <v/>
      </c>
    </row>
    <row r="74" spans="1:11" x14ac:dyDescent="0.25">
      <c r="D74" s="11"/>
      <c r="E74" s="12"/>
      <c r="F74" s="11"/>
      <c r="G74" s="13"/>
      <c r="H74" s="14" t="str">
        <f>IF($A74="","",(D74*E74))</f>
        <v/>
      </c>
      <c r="I74" s="14" t="str">
        <f>IF($A74="","",ROUND((H74*F74),1))</f>
        <v/>
      </c>
      <c r="J74" s="15" t="str">
        <f>IF($A74="","",ROUND(((H74*G74)*(1+'Totals'!$B$3)),2))</f>
        <v/>
      </c>
      <c r="K74" s="14" t="str">
        <f>IF($A74="","",ROUNDUP(((H74*(1+'Totals'!$B$3))/20),0))</f>
        <v/>
      </c>
    </row>
    <row r="75" spans="1:11" x14ac:dyDescent="0.25">
      <c r="D75" s="11"/>
      <c r="E75" s="12"/>
      <c r="F75" s="11"/>
      <c r="G75" s="13"/>
      <c r="H75" s="14" t="str">
        <f>IF($A75="","",(D75*E75))</f>
        <v/>
      </c>
      <c r="I75" s="14" t="str">
        <f>IF($A75="","",ROUND((H75*F75),1))</f>
        <v/>
      </c>
      <c r="J75" s="15" t="str">
        <f>IF($A75="","",ROUND(((H75*G75)*(1+'Totals'!$B$3)),2))</f>
        <v/>
      </c>
      <c r="K75" s="14" t="str">
        <f>IF($A75="","",ROUNDUP(((H75*(1+'Totals'!$B$3))/20),0))</f>
        <v/>
      </c>
    </row>
    <row r="76" spans="1:11" x14ac:dyDescent="0.25">
      <c r="D76" s="11"/>
      <c r="E76" s="12"/>
      <c r="F76" s="11"/>
      <c r="G76" s="13"/>
      <c r="H76" s="14" t="str">
        <f>IF($A76="","",(D76*E76))</f>
        <v/>
      </c>
      <c r="I76" s="14" t="str">
        <f>IF($A76="","",ROUND((H76*F76),1))</f>
        <v/>
      </c>
      <c r="J76" s="15" t="str">
        <f>IF($A76="","",ROUND(((H76*G76)*(1+'Totals'!$B$3)),2))</f>
        <v/>
      </c>
      <c r="K76" s="14" t="str">
        <f>IF($A76="","",ROUNDUP(((H76*(1+'Totals'!$B$3))/20),0))</f>
        <v/>
      </c>
    </row>
    <row r="77" spans="1:11" x14ac:dyDescent="0.25">
      <c r="D77" s="11"/>
      <c r="E77" s="12"/>
      <c r="F77" s="11"/>
      <c r="G77" s="13"/>
      <c r="H77" s="14" t="str">
        <f>IF($A77="","",(D77*E77))</f>
        <v/>
      </c>
      <c r="I77" s="14" t="str">
        <f>IF($A77="","",ROUND((H77*F77),1))</f>
        <v/>
      </c>
      <c r="J77" s="15" t="str">
        <f>IF($A77="","",ROUND(((H77*G77)*(1+'Totals'!$B$3)),2))</f>
        <v/>
      </c>
      <c r="K77" s="14" t="str">
        <f>IF($A77="","",ROUNDUP(((H77*(1+'Totals'!$B$3))/20),0))</f>
        <v/>
      </c>
    </row>
    <row r="78" spans="1:11" x14ac:dyDescent="0.25">
      <c r="D78" s="11"/>
      <c r="E78" s="12"/>
      <c r="F78" s="11"/>
      <c r="G78" s="13"/>
      <c r="H78" s="14" t="str">
        <f>IF($A78="","",(D78*E78))</f>
        <v/>
      </c>
      <c r="I78" s="14" t="str">
        <f>IF($A78="","",ROUND((H78*F78),1))</f>
        <v/>
      </c>
      <c r="J78" s="15" t="str">
        <f>IF($A78="","",ROUND(((H78*G78)*(1+'Totals'!$B$3)),2))</f>
        <v/>
      </c>
      <c r="K78" s="14" t="str">
        <f>IF($A78="","",ROUNDUP(((H78*(1+'Totals'!$B$3))/20),0))</f>
        <v/>
      </c>
    </row>
    <row r="79" spans="1:11" x14ac:dyDescent="0.25">
      <c r="D79" s="11"/>
      <c r="E79" s="12"/>
      <c r="F79" s="11"/>
      <c r="G79" s="13"/>
      <c r="H79" s="14" t="str">
        <f>IF($A79="","",(D79*E79))</f>
        <v/>
      </c>
      <c r="I79" s="14" t="str">
        <f>IF($A79="","",ROUND((H79*F79),1))</f>
        <v/>
      </c>
      <c r="J79" s="15" t="str">
        <f>IF($A79="","",ROUND(((H79*G79)*(1+'Totals'!$B$3)),2))</f>
        <v/>
      </c>
      <c r="K79" s="14" t="str">
        <f>IF($A79="","",ROUNDUP(((H79*(1+'Totals'!$B$3))/20),0))</f>
        <v/>
      </c>
    </row>
    <row r="80" spans="1:11" x14ac:dyDescent="0.25">
      <c r="D80" s="11"/>
      <c r="E80" s="12"/>
      <c r="F80" s="11"/>
      <c r="G80" s="13"/>
      <c r="H80" s="14" t="str">
        <f>IF($A80="","",(D80*E80))</f>
        <v/>
      </c>
      <c r="I80" s="14" t="str">
        <f>IF($A80="","",ROUND((H80*F80),1))</f>
        <v/>
      </c>
      <c r="J80" s="15" t="str">
        <f>IF($A80="","",ROUND(((H80*G80)*(1+'Totals'!$B$3)),2))</f>
        <v/>
      </c>
      <c r="K80" s="14" t="str">
        <f>IF($A80="","",ROUNDUP(((H80*(1+'Totals'!$B$3))/20),0))</f>
        <v/>
      </c>
    </row>
    <row r="81" spans="1:11" x14ac:dyDescent="0.25">
      <c r="D81" s="11"/>
      <c r="E81" s="12"/>
      <c r="F81" s="11"/>
      <c r="G81" s="13"/>
      <c r="H81" s="14" t="str">
        <f>IF($A81="","",(D81*E81))</f>
        <v/>
      </c>
      <c r="I81" s="14" t="str">
        <f>IF($A81="","",ROUND((H81*F81),1))</f>
        <v/>
      </c>
      <c r="J81" s="15" t="str">
        <f>IF($A81="","",ROUND(((H81*G81)*(1+'Totals'!$B$3)),2))</f>
        <v/>
      </c>
      <c r="K81" s="14" t="str">
        <f>IF($A81="","",ROUNDUP(((H81*(1+'Totals'!$B$3))/20),0))</f>
        <v/>
      </c>
    </row>
    <row r="82" spans="1:11" x14ac:dyDescent="0.25">
      <c r="D82" s="11"/>
      <c r="E82" s="12"/>
      <c r="F82" s="11"/>
      <c r="G82" s="13"/>
      <c r="H82" s="14" t="str">
        <f>IF($A82="","",(D82*E82))</f>
        <v/>
      </c>
      <c r="I82" s="14" t="str">
        <f>IF($A82="","",ROUND((H82*F82),1))</f>
        <v/>
      </c>
      <c r="J82" s="15" t="str">
        <f>IF($A82="","",ROUND(((H82*G82)*(1+'Totals'!$B$3)),2))</f>
        <v/>
      </c>
      <c r="K82" s="14" t="str">
        <f>IF($A82="","",ROUNDUP(((H82*(1+'Totals'!$B$3))/20),0))</f>
        <v/>
      </c>
    </row>
    <row r="83" spans="1:11" x14ac:dyDescent="0.25">
      <c r="D83" s="11"/>
      <c r="E83" s="12"/>
      <c r="F83" s="11"/>
      <c r="G83" s="13"/>
      <c r="H83" s="14" t="str">
        <f>IF($A83="","",(D83*E83))</f>
        <v/>
      </c>
      <c r="I83" s="14" t="str">
        <f>IF($A83="","",ROUND((H83*F83),1))</f>
        <v/>
      </c>
      <c r="J83" s="15" t="str">
        <f>IF($A83="","",ROUND(((H83*G83)*(1+'Totals'!$B$3)),2))</f>
        <v/>
      </c>
      <c r="K83" s="14" t="str">
        <f>IF($A83="","",ROUNDUP(((H83*(1+'Totals'!$B$3))/20),0))</f>
        <v/>
      </c>
    </row>
    <row r="84" spans="1:11" x14ac:dyDescent="0.25">
      <c r="D84" s="11"/>
      <c r="E84" s="12"/>
      <c r="F84" s="11"/>
      <c r="G84" s="13"/>
      <c r="H84" s="14" t="str">
        <f>IF($A84="","",(D84*E84))</f>
        <v/>
      </c>
      <c r="I84" s="14" t="str">
        <f>IF($A84="","",ROUND((H84*F84),1))</f>
        <v/>
      </c>
      <c r="J84" s="15" t="str">
        <f>IF($A84="","",ROUND(((H84*G84)*(1+'Totals'!$B$3)),2))</f>
        <v/>
      </c>
      <c r="K84" s="14" t="str">
        <f>IF($A84="","",ROUNDUP(((H84*(1+'Totals'!$B$3))/20),0))</f>
        <v/>
      </c>
    </row>
    <row r="85" spans="1:11" x14ac:dyDescent="0.25">
      <c r="D85" s="11"/>
      <c r="E85" s="12"/>
      <c r="F85" s="11"/>
      <c r="G85" s="13"/>
      <c r="H85" s="14" t="str">
        <f>IF($A85="","",(D85*E85))</f>
        <v/>
      </c>
      <c r="I85" s="14" t="str">
        <f>IF($A85="","",ROUND((H85*F85),1))</f>
        <v/>
      </c>
      <c r="J85" s="15" t="str">
        <f>IF($A85="","",ROUND(((H85*G85)*(1+'Totals'!$B$3)),2))</f>
        <v/>
      </c>
      <c r="K85" s="14" t="str">
        <f>IF($A85="","",ROUNDUP(((H85*(1+'Totals'!$B$3))/20),0))</f>
        <v/>
      </c>
    </row>
    <row r="86" spans="1:11" x14ac:dyDescent="0.25">
      <c r="D86" s="11"/>
      <c r="E86" s="12"/>
      <c r="F86" s="11"/>
      <c r="G86" s="13"/>
      <c r="H86" s="14" t="str">
        <f>IF($A86="","",(D86*E86))</f>
        <v/>
      </c>
      <c r="I86" s="14" t="str">
        <f>IF($A86="","",ROUND((H86*F86),1))</f>
        <v/>
      </c>
      <c r="J86" s="15" t="str">
        <f>IF($A86="","",ROUND(((H86*G86)*(1+'Totals'!$B$3)),2))</f>
        <v/>
      </c>
      <c r="K86" s="14" t="str">
        <f>IF($A86="","",ROUNDUP(((H86*(1+'Totals'!$B$3))/20),0))</f>
        <v/>
      </c>
    </row>
    <row r="87" spans="1:11" x14ac:dyDescent="0.25">
      <c r="D87" s="11"/>
      <c r="E87" s="12"/>
      <c r="F87" s="11"/>
      <c r="G87" s="13"/>
      <c r="H87" s="14" t="str">
        <f>IF($A87="","",(D87*E87))</f>
        <v/>
      </c>
      <c r="I87" s="14" t="str">
        <f>IF($A87="","",ROUND((H87*F87),1))</f>
        <v/>
      </c>
      <c r="J87" s="15" t="str">
        <f>IF($A87="","",ROUND(((H87*G87)*(1+'Totals'!$B$3)),2))</f>
        <v/>
      </c>
      <c r="K87" s="14" t="str">
        <f>IF($A87="","",ROUNDUP(((H87*(1+'Totals'!$B$3))/20),0))</f>
        <v/>
      </c>
    </row>
    <row r="88" spans="1:11" x14ac:dyDescent="0.25">
      <c r="D88" s="11"/>
      <c r="E88" s="12"/>
      <c r="F88" s="11"/>
      <c r="G88" s="13"/>
      <c r="H88" s="14" t="str">
        <f>IF($A88="","",(D88*E88))</f>
        <v/>
      </c>
      <c r="I88" s="14" t="str">
        <f>IF($A88="","",ROUND((H88*F88),1))</f>
        <v/>
      </c>
      <c r="J88" s="15" t="str">
        <f>IF($A88="","",ROUND(((H88*G88)*(1+'Totals'!$B$3)),2))</f>
        <v/>
      </c>
      <c r="K88" s="14" t="str">
        <f>IF($A88="","",ROUNDUP(((H88*(1+'Totals'!$B$3))/20),0))</f>
        <v/>
      </c>
    </row>
    <row r="89" spans="1:11" x14ac:dyDescent="0.25">
      <c r="D89" s="11"/>
      <c r="E89" s="12"/>
      <c r="F89" s="11"/>
      <c r="G89" s="13"/>
      <c r="H89" s="14" t="str">
        <f>IF($A89="","",(D89*E89))</f>
        <v/>
      </c>
      <c r="I89" s="14" t="str">
        <f>IF($A89="","",ROUND((H89*F89),1))</f>
        <v/>
      </c>
      <c r="J89" s="15" t="str">
        <f>IF($A89="","",ROUND(((H89*G89)*(1+'Totals'!$B$3)),2))</f>
        <v/>
      </c>
      <c r="K89" s="14" t="str">
        <f>IF($A89="","",ROUNDUP(((H89*(1+'Totals'!$B$3))/20),0))</f>
        <v/>
      </c>
    </row>
    <row r="90" spans="1:11" x14ac:dyDescent="0.25">
      <c r="D90" s="11"/>
      <c r="E90" s="12"/>
      <c r="F90" s="11"/>
      <c r="G90" s="13"/>
      <c r="H90" s="14" t="str">
        <f>IF($A90="","",(D90*E90))</f>
        <v/>
      </c>
      <c r="I90" s="14" t="str">
        <f>IF($A90="","",ROUND((H90*F90),1))</f>
        <v/>
      </c>
      <c r="J90" s="15" t="str">
        <f>IF($A90="","",ROUND(((H90*G90)*(1+'Totals'!$B$3)),2))</f>
        <v/>
      </c>
      <c r="K90" s="14" t="str">
        <f>IF($A90="","",ROUNDUP(((H90*(1+'Totals'!$B$3))/20),0))</f>
        <v/>
      </c>
    </row>
    <row r="91" spans="1:11" x14ac:dyDescent="0.25">
      <c r="D91" s="11"/>
      <c r="E91" s="12"/>
      <c r="F91" s="11"/>
      <c r="G91" s="13"/>
      <c r="H91" s="14" t="str">
        <f>IF($A91="","",(D91*E91))</f>
        <v/>
      </c>
      <c r="I91" s="14" t="str">
        <f>IF($A91="","",ROUND((H91*F91),1))</f>
        <v/>
      </c>
      <c r="J91" s="15" t="str">
        <f>IF($A91="","",ROUND(((H91*G91)*(1+'Totals'!$B$3)),2))</f>
        <v/>
      </c>
      <c r="K91" s="14" t="str">
        <f>IF($A91="","",ROUNDUP(((H91*(1+'Totals'!$B$3))/20),0))</f>
        <v/>
      </c>
    </row>
    <row r="92" spans="1:11" x14ac:dyDescent="0.25">
      <c r="D92" s="11"/>
      <c r="E92" s="12"/>
      <c r="F92" s="11"/>
      <c r="G92" s="13"/>
      <c r="H92" s="14" t="str">
        <f>IF($A92="","",(D92*E92))</f>
        <v/>
      </c>
      <c r="I92" s="14" t="str">
        <f>IF($A92="","",ROUND((H92*F92),1))</f>
        <v/>
      </c>
      <c r="J92" s="15" t="str">
        <f>IF($A92="","",ROUND(((H92*G92)*(1+'Totals'!$B$3)),2))</f>
        <v/>
      </c>
      <c r="K92" s="14" t="str">
        <f>IF($A92="","",ROUNDUP(((H92*(1+'Totals'!$B$3))/20),0))</f>
        <v/>
      </c>
    </row>
    <row r="93" spans="1:11" x14ac:dyDescent="0.25">
      <c r="D93" s="11"/>
      <c r="E93" s="12"/>
      <c r="F93" s="11"/>
      <c r="G93" s="13"/>
      <c r="H93" s="14" t="str">
        <f>IF($A93="","",(D93*E93))</f>
        <v/>
      </c>
      <c r="I93" s="14" t="str">
        <f>IF($A93="","",ROUND((H93*F93),1))</f>
        <v/>
      </c>
      <c r="J93" s="15" t="str">
        <f>IF($A93="","",ROUND(((H93*G93)*(1+'Totals'!$B$3)),2))</f>
        <v/>
      </c>
      <c r="K93" s="14" t="str">
        <f>IF($A93="","",ROUNDUP(((H93*(1+'Totals'!$B$3))/20),0))</f>
        <v/>
      </c>
    </row>
    <row r="94" spans="1:11" x14ac:dyDescent="0.25">
      <c r="D94" s="11"/>
      <c r="E94" s="12"/>
      <c r="F94" s="11"/>
      <c r="G94" s="13"/>
      <c r="H94" s="14" t="str">
        <f>IF($A94="","",(D94*E94))</f>
        <v/>
      </c>
      <c r="I94" s="14" t="str">
        <f>IF($A94="","",ROUND((H94*F94),1))</f>
        <v/>
      </c>
      <c r="J94" s="15" t="str">
        <f>IF($A94="","",ROUND(((H94*G94)*(1+'Totals'!$B$3)),2))</f>
        <v/>
      </c>
      <c r="K94" s="14" t="str">
        <f>IF($A94="","",ROUNDUP(((H94*(1+'Totals'!$B$3))/20),0))</f>
        <v/>
      </c>
    </row>
    <row r="95" spans="1:11" x14ac:dyDescent="0.25">
      <c r="D95" s="11"/>
      <c r="E95" s="12"/>
      <c r="F95" s="11"/>
      <c r="G95" s="13"/>
      <c r="H95" s="14" t="str">
        <f>IF($A95="","",(D95*E95))</f>
        <v/>
      </c>
      <c r="I95" s="14" t="str">
        <f>IF($A95="","",ROUND((H95*F95),1))</f>
        <v/>
      </c>
      <c r="J95" s="15" t="str">
        <f>IF($A95="","",ROUND(((H95*G95)*(1+'Totals'!$B$3)),2))</f>
        <v/>
      </c>
      <c r="K95" s="14" t="str">
        <f>IF($A95="","",ROUNDUP(((H95*(1+'Totals'!$B$3))/20),0))</f>
        <v/>
      </c>
    </row>
    <row r="96" spans="1:11" x14ac:dyDescent="0.25">
      <c r="D96" s="11"/>
      <c r="E96" s="12"/>
      <c r="F96" s="11"/>
      <c r="G96" s="13"/>
      <c r="H96" s="14" t="str">
        <f>IF($A96="","",(D96*E96))</f>
        <v/>
      </c>
      <c r="I96" s="14" t="str">
        <f>IF($A96="","",ROUND((H96*F96),1))</f>
        <v/>
      </c>
      <c r="J96" s="15" t="str">
        <f>IF($A96="","",ROUND(((H96*G96)*(1+'Totals'!$B$3)),2))</f>
        <v/>
      </c>
      <c r="K96" s="14" t="str">
        <f>IF($A96="","",ROUNDUP(((H96*(1+'Totals'!$B$3))/20),0))</f>
        <v/>
      </c>
    </row>
    <row r="97" spans="1:11" x14ac:dyDescent="0.25">
      <c r="D97" s="11"/>
      <c r="E97" s="12"/>
      <c r="F97" s="11"/>
      <c r="G97" s="13"/>
      <c r="H97" s="14" t="str">
        <f>IF($A97="","",(D97*E97))</f>
        <v/>
      </c>
      <c r="I97" s="14" t="str">
        <f>IF($A97="","",ROUND((H97*F97),1))</f>
        <v/>
      </c>
      <c r="J97" s="15" t="str">
        <f>IF($A97="","",ROUND(((H97*G97)*(1+'Totals'!$B$3)),2))</f>
        <v/>
      </c>
      <c r="K97" s="14" t="str">
        <f>IF($A97="","",ROUNDUP(((H97*(1+'Totals'!$B$3))/20),0))</f>
        <v/>
      </c>
    </row>
    <row r="98" spans="1:11" x14ac:dyDescent="0.25">
      <c r="D98" s="11"/>
      <c r="E98" s="12"/>
      <c r="F98" s="11"/>
      <c r="G98" s="13"/>
      <c r="H98" s="14" t="str">
        <f>IF($A98="","",(D98*E98))</f>
        <v/>
      </c>
      <c r="I98" s="14" t="str">
        <f>IF($A98="","",ROUND((H98*F98),1))</f>
        <v/>
      </c>
      <c r="J98" s="15" t="str">
        <f>IF($A98="","",ROUND(((H98*G98)*(1+'Totals'!$B$3)),2))</f>
        <v/>
      </c>
      <c r="K98" s="14" t="str">
        <f>IF($A98="","",ROUNDUP(((H98*(1+'Totals'!$B$3))/20),0))</f>
        <v/>
      </c>
    </row>
    <row r="99" spans="1:11" x14ac:dyDescent="0.25">
      <c r="D99" s="11"/>
      <c r="E99" s="12"/>
      <c r="F99" s="11"/>
      <c r="G99" s="13"/>
      <c r="H99" s="14" t="str">
        <f>IF($A99="","",(D99*E99))</f>
        <v/>
      </c>
      <c r="I99" s="14" t="str">
        <f>IF($A99="","",ROUND((H99*F99),1))</f>
        <v/>
      </c>
      <c r="J99" s="15" t="str">
        <f>IF($A99="","",ROUND(((H99*G99)*(1+'Totals'!$B$3)),2))</f>
        <v/>
      </c>
      <c r="K99" s="14" t="str">
        <f>IF($A99="","",ROUNDUP(((H99*(1+'Totals'!$B$3))/20),0))</f>
        <v/>
      </c>
    </row>
    <row r="100" spans="1:11" x14ac:dyDescent="0.25">
      <c r="D100" s="11"/>
      <c r="E100" s="12"/>
      <c r="F100" s="11"/>
      <c r="G100" s="13"/>
      <c r="H100" s="14" t="str">
        <f>IF($A100="","",(D100*E100))</f>
        <v/>
      </c>
      <c r="I100" s="14" t="str">
        <f>IF($A100="","",ROUND((H100*F100),1))</f>
        <v/>
      </c>
      <c r="J100" s="15" t="str">
        <f>IF($A100="","",ROUND(((H100*G100)*(1+'Totals'!$B$3)),2))</f>
        <v/>
      </c>
      <c r="K100" s="14" t="str">
        <f>IF($A100="","",ROUNDUP(((H100*(1+'Totals'!$B$3))/20),0))</f>
        <v/>
      </c>
    </row>
    <row r="101" spans="1:11" x14ac:dyDescent="0.25">
      <c r="D101" s="11"/>
      <c r="E101" s="12"/>
      <c r="F101" s="11"/>
      <c r="G101" s="13"/>
      <c r="H101" s="14" t="str">
        <f>IF($A101="","",(D101*E101))</f>
        <v/>
      </c>
      <c r="I101" s="14" t="str">
        <f>IF($A101="","",ROUND((H101*F101),1))</f>
        <v/>
      </c>
      <c r="J101" s="15" t="str">
        <f>IF($A101="","",ROUND(((H101*G101)*(1+'Totals'!$B$3)),2))</f>
        <v/>
      </c>
      <c r="K101" s="14" t="str">
        <f>IF($A101="","",ROUNDUP(((H101*(1+'Totals'!$B$3))/20),0))</f>
        <v/>
      </c>
    </row>
    <row r="102" spans="1:11" x14ac:dyDescent="0.25">
      <c r="D102" s="11"/>
      <c r="E102" s="12"/>
      <c r="F102" s="11"/>
      <c r="G102" s="13"/>
      <c r="H102" s="14" t="str">
        <f>IF($A102="","",(D102*E102))</f>
        <v/>
      </c>
      <c r="I102" s="14" t="str">
        <f>IF($A102="","",ROUND((H102*F102),1))</f>
        <v/>
      </c>
      <c r="J102" s="15" t="str">
        <f>IF($A102="","",ROUND(((H102*G102)*(1+'Totals'!$B$3)),2))</f>
        <v/>
      </c>
      <c r="K102" s="14" t="str">
        <f>IF($A102="","",ROUNDUP(((H102*(1+'Totals'!$B$3))/20),0))</f>
        <v/>
      </c>
    </row>
    <row r="103" spans="1:11" x14ac:dyDescent="0.25">
      <c r="D103" s="11"/>
      <c r="E103" s="12"/>
      <c r="F103" s="11"/>
      <c r="G103" s="13"/>
      <c r="H103" s="14" t="str">
        <f>IF($A103="","",(D103*E103))</f>
        <v/>
      </c>
      <c r="I103" s="14" t="str">
        <f>IF($A103="","",ROUND((H103*F103),1))</f>
        <v/>
      </c>
      <c r="J103" s="15" t="str">
        <f>IF($A103="","",ROUND(((H103*G103)*(1+'Totals'!$B$3)),2))</f>
        <v/>
      </c>
      <c r="K103" s="14" t="str">
        <f>IF($A103="","",ROUNDUP(((H103*(1+'Totals'!$B$3))/20),0))</f>
        <v/>
      </c>
    </row>
    <row r="104" spans="1:11" x14ac:dyDescent="0.25">
      <c r="D104" s="11"/>
      <c r="E104" s="12"/>
      <c r="F104" s="11"/>
      <c r="G104" s="13"/>
      <c r="H104" s="14" t="str">
        <f>IF($A104="","",(D104*E104))</f>
        <v/>
      </c>
      <c r="I104" s="14" t="str">
        <f>IF($A104="","",ROUND((H104*F104),1))</f>
        <v/>
      </c>
      <c r="J104" s="15" t="str">
        <f>IF($A104="","",ROUND(((H104*G104)*(1+'Totals'!$B$3)),2))</f>
        <v/>
      </c>
      <c r="K104" s="14" t="str">
        <f>IF($A104="","",ROUNDUP(((H104*(1+'Totals'!$B$3))/20),0))</f>
        <v/>
      </c>
    </row>
    <row r="105" spans="1:11" x14ac:dyDescent="0.25">
      <c r="D105" s="11"/>
      <c r="E105" s="12"/>
      <c r="F105" s="11"/>
      <c r="G105" s="13"/>
      <c r="H105" s="14" t="str">
        <f>IF($A105="","",(D105*E105))</f>
        <v/>
      </c>
      <c r="I105" s="14" t="str">
        <f>IF($A105="","",ROUND((H105*F105),1))</f>
        <v/>
      </c>
      <c r="J105" s="15" t="str">
        <f>IF($A105="","",ROUND(((H105*G105)*(1+'Totals'!$B$3)),2))</f>
        <v/>
      </c>
      <c r="K105" s="14" t="str">
        <f>IF($A105="","",ROUNDUP(((H105*(1+'Totals'!$B$3))/20),0))</f>
        <v/>
      </c>
    </row>
    <row r="106" spans="1:11" x14ac:dyDescent="0.25">
      <c r="D106" s="11"/>
      <c r="E106" s="12"/>
      <c r="F106" s="11"/>
      <c r="G106" s="13"/>
      <c r="H106" s="14" t="str">
        <f>IF($A106="","",(D106*E106))</f>
        <v/>
      </c>
      <c r="I106" s="14" t="str">
        <f>IF($A106="","",ROUND((H106*F106),1))</f>
        <v/>
      </c>
      <c r="J106" s="15" t="str">
        <f>IF($A106="","",ROUND(((H106*G106)*(1+'Totals'!$B$3)),2))</f>
        <v/>
      </c>
      <c r="K106" s="14" t="str">
        <f>IF($A106="","",ROUNDUP(((H106*(1+'Totals'!$B$3))/20),0))</f>
        <v/>
      </c>
    </row>
    <row r="107" spans="1:11" x14ac:dyDescent="0.25">
      <c r="D107" s="11"/>
      <c r="E107" s="12"/>
      <c r="F107" s="11"/>
      <c r="G107" s="13"/>
      <c r="H107" s="14" t="str">
        <f>IF($A107="","",(D107*E107))</f>
        <v/>
      </c>
      <c r="I107" s="14" t="str">
        <f>IF($A107="","",ROUND((H107*F107),1))</f>
        <v/>
      </c>
      <c r="J107" s="15" t="str">
        <f>IF($A107="","",ROUND(((H107*G107)*(1+'Totals'!$B$3)),2))</f>
        <v/>
      </c>
      <c r="K107" s="14" t="str">
        <f>IF($A107="","",ROUNDUP(((H107*(1+'Totals'!$B$3))/20),0))</f>
        <v/>
      </c>
    </row>
    <row r="108" spans="1:11" x14ac:dyDescent="0.25">
      <c r="D108" s="11"/>
      <c r="E108" s="12"/>
      <c r="F108" s="11"/>
      <c r="G108" s="13"/>
      <c r="H108" s="14" t="str">
        <f>IF($A108="","",(D108*E108))</f>
        <v/>
      </c>
      <c r="I108" s="14" t="str">
        <f>IF($A108="","",ROUND((H108*F108),1))</f>
        <v/>
      </c>
      <c r="J108" s="15" t="str">
        <f>IF($A108="","",ROUND(((H108*G108)*(1+'Totals'!$B$3)),2))</f>
        <v/>
      </c>
      <c r="K108" s="14" t="str">
        <f>IF($A108="","",ROUNDUP(((H108*(1+'Totals'!$B$3))/20),0))</f>
        <v/>
      </c>
    </row>
    <row r="109" spans="1:11" x14ac:dyDescent="0.25">
      <c r="D109" s="11"/>
      <c r="E109" s="12"/>
      <c r="F109" s="11"/>
      <c r="G109" s="13"/>
      <c r="H109" s="14" t="str">
        <f>IF($A109="","",(D109*E109))</f>
        <v/>
      </c>
      <c r="I109" s="14" t="str">
        <f>IF($A109="","",ROUND((H109*F109),1))</f>
        <v/>
      </c>
      <c r="J109" s="15" t="str">
        <f>IF($A109="","",ROUND(((H109*G109)*(1+'Totals'!$B$3)),2))</f>
        <v/>
      </c>
      <c r="K109" s="14" t="str">
        <f>IF($A109="","",ROUNDUP(((H109*(1+'Totals'!$B$3))/20),0))</f>
        <v/>
      </c>
    </row>
    <row r="110" spans="1:11" x14ac:dyDescent="0.25">
      <c r="D110" s="11"/>
      <c r="E110" s="12"/>
      <c r="F110" s="11"/>
      <c r="G110" s="13"/>
      <c r="H110" s="14" t="str">
        <f>IF($A110="","",(D110*E110))</f>
        <v/>
      </c>
      <c r="I110" s="14" t="str">
        <f>IF($A110="","",ROUND((H110*F110),1))</f>
        <v/>
      </c>
      <c r="J110" s="15" t="str">
        <f>IF($A110="","",ROUND(((H110*G110)*(1+'Totals'!$B$3)),2))</f>
        <v/>
      </c>
      <c r="K110" s="14" t="str">
        <f>IF($A110="","",ROUNDUP(((H110*(1+'Totals'!$B$3))/20),0))</f>
        <v/>
      </c>
    </row>
    <row r="111" spans="1:11" x14ac:dyDescent="0.25">
      <c r="D111" s="11"/>
      <c r="E111" s="12"/>
      <c r="F111" s="11"/>
      <c r="G111" s="13"/>
      <c r="H111" s="14" t="str">
        <f>IF($A111="","",(D111*E111))</f>
        <v/>
      </c>
      <c r="I111" s="14" t="str">
        <f>IF($A111="","",ROUND((H111*F111),1))</f>
        <v/>
      </c>
      <c r="J111" s="15" t="str">
        <f>IF($A111="","",ROUND(((H111*G111)*(1+'Totals'!$B$3)),2))</f>
        <v/>
      </c>
      <c r="K111" s="14" t="str">
        <f>IF($A111="","",ROUNDUP(((H111*(1+'Totals'!$B$3))/20),0))</f>
        <v/>
      </c>
    </row>
    <row r="112" spans="1:11" x14ac:dyDescent="0.25">
      <c r="D112" s="11"/>
      <c r="E112" s="12"/>
      <c r="F112" s="11"/>
      <c r="G112" s="13"/>
      <c r="H112" s="14" t="str">
        <f>IF($A112="","",(D112*E112))</f>
        <v/>
      </c>
      <c r="I112" s="14" t="str">
        <f>IF($A112="","",ROUND((H112*F112),1))</f>
        <v/>
      </c>
      <c r="J112" s="15" t="str">
        <f>IF($A112="","",ROUND(((H112*G112)*(1+'Totals'!$B$3)),2))</f>
        <v/>
      </c>
      <c r="K112" s="14" t="str">
        <f>IF($A112="","",ROUNDUP(((H112*(1+'Totals'!$B$3))/20),0))</f>
        <v/>
      </c>
    </row>
    <row r="113" spans="1:11" x14ac:dyDescent="0.25">
      <c r="D113" s="11"/>
      <c r="E113" s="12"/>
      <c r="F113" s="11"/>
      <c r="G113" s="13"/>
      <c r="H113" s="14" t="str">
        <f>IF($A113="","",(D113*E113))</f>
        <v/>
      </c>
      <c r="I113" s="14" t="str">
        <f>IF($A113="","",ROUND((H113*F113),1))</f>
        <v/>
      </c>
      <c r="J113" s="15" t="str">
        <f>IF($A113="","",ROUND(((H113*G113)*(1+'Totals'!$B$3)),2))</f>
        <v/>
      </c>
      <c r="K113" s="14" t="str">
        <f>IF($A113="","",ROUNDUP(((H113*(1+'Totals'!$B$3))/20),0))</f>
        <v/>
      </c>
    </row>
    <row r="114" spans="1:11" x14ac:dyDescent="0.25">
      <c r="D114" s="11"/>
      <c r="E114" s="12"/>
      <c r="F114" s="11"/>
      <c r="G114" s="13"/>
      <c r="H114" s="14" t="str">
        <f>IF($A114="","",(D114*E114))</f>
        <v/>
      </c>
      <c r="I114" s="14" t="str">
        <f>IF($A114="","",ROUND((H114*F114),1))</f>
        <v/>
      </c>
      <c r="J114" s="15" t="str">
        <f>IF($A114="","",ROUND(((H114*G114)*(1+'Totals'!$B$3)),2))</f>
        <v/>
      </c>
      <c r="K114" s="14" t="str">
        <f>IF($A114="","",ROUNDUP(((H114*(1+'Totals'!$B$3))/20),0))</f>
        <v/>
      </c>
    </row>
    <row r="115" spans="1:11" x14ac:dyDescent="0.25">
      <c r="D115" s="11"/>
      <c r="E115" s="12"/>
      <c r="F115" s="11"/>
      <c r="G115" s="13"/>
      <c r="H115" s="14" t="str">
        <f>IF($A115="","",(D115*E115))</f>
        <v/>
      </c>
      <c r="I115" s="14" t="str">
        <f>IF($A115="","",ROUND((H115*F115),1))</f>
        <v/>
      </c>
      <c r="J115" s="15" t="str">
        <f>IF($A115="","",ROUND(((H115*G115)*(1+'Totals'!$B$3)),2))</f>
        <v/>
      </c>
      <c r="K115" s="14" t="str">
        <f>IF($A115="","",ROUNDUP(((H115*(1+'Totals'!$B$3))/20),0))</f>
        <v/>
      </c>
    </row>
    <row r="116" spans="1:11" x14ac:dyDescent="0.25">
      <c r="D116" s="11"/>
      <c r="E116" s="12"/>
      <c r="F116" s="11"/>
      <c r="G116" s="13"/>
      <c r="H116" s="14" t="str">
        <f>IF($A116="","",(D116*E116))</f>
        <v/>
      </c>
      <c r="I116" s="14" t="str">
        <f>IF($A116="","",ROUND((H116*F116),1))</f>
        <v/>
      </c>
      <c r="J116" s="15" t="str">
        <f>IF($A116="","",ROUND(((H116*G116)*(1+'Totals'!$B$3)),2))</f>
        <v/>
      </c>
      <c r="K116" s="14" t="str">
        <f>IF($A116="","",ROUNDUP(((H116*(1+'Totals'!$B$3))/20),0))</f>
        <v/>
      </c>
    </row>
    <row r="117" spans="1:11" x14ac:dyDescent="0.25">
      <c r="D117" s="11"/>
      <c r="E117" s="12"/>
      <c r="F117" s="11"/>
      <c r="G117" s="13"/>
      <c r="H117" s="14" t="str">
        <f>IF($A117="","",(D117*E117))</f>
        <v/>
      </c>
      <c r="I117" s="14" t="str">
        <f>IF($A117="","",ROUND((H117*F117),1))</f>
        <v/>
      </c>
      <c r="J117" s="15" t="str">
        <f>IF($A117="","",ROUND(((H117*G117)*(1+'Totals'!$B$3)),2))</f>
        <v/>
      </c>
      <c r="K117" s="14" t="str">
        <f>IF($A117="","",ROUNDUP(((H117*(1+'Totals'!$B$3))/20),0))</f>
        <v/>
      </c>
    </row>
    <row r="118" spans="1:11" x14ac:dyDescent="0.25">
      <c r="D118" s="11"/>
      <c r="E118" s="12"/>
      <c r="F118" s="11"/>
      <c r="G118" s="13"/>
      <c r="H118" s="14" t="str">
        <f>IF($A118="","",(D118*E118))</f>
        <v/>
      </c>
      <c r="I118" s="14" t="str">
        <f>IF($A118="","",ROUND((H118*F118),1))</f>
        <v/>
      </c>
      <c r="J118" s="15" t="str">
        <f>IF($A118="","",ROUND(((H118*G118)*(1+'Totals'!$B$3)),2))</f>
        <v/>
      </c>
      <c r="K118" s="14" t="str">
        <f>IF($A118="","",ROUNDUP(((H118*(1+'Totals'!$B$3))/20),0))</f>
        <v/>
      </c>
    </row>
    <row r="119" spans="1:11" x14ac:dyDescent="0.25">
      <c r="D119" s="11"/>
      <c r="E119" s="12"/>
      <c r="F119" s="11"/>
      <c r="G119" s="13"/>
      <c r="H119" s="14" t="str">
        <f>IF($A119="","",(D119*E119))</f>
        <v/>
      </c>
      <c r="I119" s="14" t="str">
        <f>IF($A119="","",ROUND((H119*F119),1))</f>
        <v/>
      </c>
      <c r="J119" s="15" t="str">
        <f>IF($A119="","",ROUND(((H119*G119)*(1+'Totals'!$B$3)),2))</f>
        <v/>
      </c>
      <c r="K119" s="14" t="str">
        <f>IF($A119="","",ROUNDUP(((H119*(1+'Totals'!$B$3))/20),0))</f>
        <v/>
      </c>
    </row>
    <row r="120" spans="1:11" x14ac:dyDescent="0.25">
      <c r="D120" s="11"/>
      <c r="E120" s="12"/>
      <c r="F120" s="11"/>
      <c r="G120" s="13"/>
      <c r="H120" s="14" t="str">
        <f>IF($A120="","",(D120*E120))</f>
        <v/>
      </c>
      <c r="I120" s="14" t="str">
        <f>IF($A120="","",ROUND((H120*F120),1))</f>
        <v/>
      </c>
      <c r="J120" s="15" t="str">
        <f>IF($A120="","",ROUND(((H120*G120)*(1+'Totals'!$B$3)),2))</f>
        <v/>
      </c>
      <c r="K120" s="14" t="str">
        <f>IF($A120="","",ROUNDUP(((H120*(1+'Totals'!$B$3))/20),0))</f>
        <v/>
      </c>
    </row>
    <row r="121" spans="1:11" x14ac:dyDescent="0.25">
      <c r="D121" s="11"/>
      <c r="E121" s="12"/>
      <c r="F121" s="11"/>
      <c r="G121" s="13"/>
      <c r="H121" s="14" t="str">
        <f>IF($A121="","",(D121*E121))</f>
        <v/>
      </c>
      <c r="I121" s="14" t="str">
        <f>IF($A121="","",ROUND((H121*F121),1))</f>
        <v/>
      </c>
      <c r="J121" s="15" t="str">
        <f>IF($A121="","",ROUND(((H121*G121)*(1+'Totals'!$B$3)),2))</f>
        <v/>
      </c>
      <c r="K121" s="14" t="str">
        <f>IF($A121="","",ROUNDUP(((H121*(1+'Totals'!$B$3))/20),0))</f>
        <v/>
      </c>
    </row>
    <row r="122" spans="1:11" x14ac:dyDescent="0.25">
      <c r="D122" s="11"/>
      <c r="E122" s="12"/>
      <c r="F122" s="11"/>
      <c r="G122" s="13"/>
      <c r="H122" s="14" t="str">
        <f>IF($A122="","",(D122*E122))</f>
        <v/>
      </c>
      <c r="I122" s="14" t="str">
        <f>IF($A122="","",ROUND((H122*F122),1))</f>
        <v/>
      </c>
      <c r="J122" s="15" t="str">
        <f>IF($A122="","",ROUND(((H122*G122)*(1+'Totals'!$B$3)),2))</f>
        <v/>
      </c>
      <c r="K122" s="14" t="str">
        <f>IF($A122="","",ROUNDUP(((H122*(1+'Totals'!$B$3))/20),0))</f>
        <v/>
      </c>
    </row>
    <row r="123" spans="1:11" x14ac:dyDescent="0.25">
      <c r="D123" s="11"/>
      <c r="E123" s="12"/>
      <c r="F123" s="11"/>
      <c r="G123" s="13"/>
      <c r="H123" s="14" t="str">
        <f>IF($A123="","",(D123*E123))</f>
        <v/>
      </c>
      <c r="I123" s="14" t="str">
        <f>IF($A123="","",ROUND((H123*F123),1))</f>
        <v/>
      </c>
      <c r="J123" s="15" t="str">
        <f>IF($A123="","",ROUND(((H123*G123)*(1+'Totals'!$B$3)),2))</f>
        <v/>
      </c>
      <c r="K123" s="14" t="str">
        <f>IF($A123="","",ROUNDUP(((H123*(1+'Totals'!$B$3))/20),0))</f>
        <v/>
      </c>
    </row>
    <row r="124" spans="1:11" x14ac:dyDescent="0.25">
      <c r="D124" s="11"/>
      <c r="E124" s="12"/>
      <c r="F124" s="11"/>
      <c r="G124" s="13"/>
      <c r="H124" s="14" t="str">
        <f>IF($A124="","",(D124*E124))</f>
        <v/>
      </c>
      <c r="I124" s="14" t="str">
        <f>IF($A124="","",ROUND((H124*F124),1))</f>
        <v/>
      </c>
      <c r="J124" s="15" t="str">
        <f>IF($A124="","",ROUND(((H124*G124)*(1+'Totals'!$B$3)),2))</f>
        <v/>
      </c>
      <c r="K124" s="14" t="str">
        <f>IF($A124="","",ROUNDUP(((H124*(1+'Totals'!$B$3))/20),0))</f>
        <v/>
      </c>
    </row>
    <row r="125" spans="1:11" x14ac:dyDescent="0.25">
      <c r="D125" s="11"/>
      <c r="E125" s="12"/>
      <c r="F125" s="11"/>
      <c r="G125" s="13"/>
      <c r="H125" s="14" t="str">
        <f>IF($A125="","",(D125*E125))</f>
        <v/>
      </c>
      <c r="I125" s="14" t="str">
        <f>IF($A125="","",ROUND((H125*F125),1))</f>
        <v/>
      </c>
      <c r="J125" s="15" t="str">
        <f>IF($A125="","",ROUND(((H125*G125)*(1+'Totals'!$B$3)),2))</f>
        <v/>
      </c>
      <c r="K125" s="14" t="str">
        <f>IF($A125="","",ROUNDUP(((H125*(1+'Totals'!$B$3))/20),0))</f>
        <v/>
      </c>
    </row>
    <row r="126" spans="1:11" x14ac:dyDescent="0.25">
      <c r="D126" s="11"/>
      <c r="E126" s="12"/>
      <c r="F126" s="11"/>
      <c r="G126" s="13"/>
      <c r="H126" s="14" t="str">
        <f>IF($A126="","",(D126*E126))</f>
        <v/>
      </c>
      <c r="I126" s="14" t="str">
        <f>IF($A126="","",ROUND((H126*F126),1))</f>
        <v/>
      </c>
      <c r="J126" s="15" t="str">
        <f>IF($A126="","",ROUND(((H126*G126)*(1+'Totals'!$B$3)),2))</f>
        <v/>
      </c>
      <c r="K126" s="14" t="str">
        <f>IF($A126="","",ROUNDUP(((H126*(1+'Totals'!$B$3))/20),0))</f>
        <v/>
      </c>
    </row>
    <row r="127" spans="1:11" x14ac:dyDescent="0.25">
      <c r="D127" s="11"/>
      <c r="E127" s="12"/>
      <c r="F127" s="11"/>
      <c r="G127" s="13"/>
      <c r="H127" s="14" t="str">
        <f>IF($A127="","",(D127*E127))</f>
        <v/>
      </c>
      <c r="I127" s="14" t="str">
        <f>IF($A127="","",ROUND((H127*F127),1))</f>
        <v/>
      </c>
      <c r="J127" s="15" t="str">
        <f>IF($A127="","",ROUND(((H127*G127)*(1+'Totals'!$B$3)),2))</f>
        <v/>
      </c>
      <c r="K127" s="14" t="str">
        <f>IF($A127="","",ROUNDUP(((H127*(1+'Totals'!$B$3))/20),0))</f>
        <v/>
      </c>
    </row>
    <row r="128" spans="1:11" x14ac:dyDescent="0.25">
      <c r="D128" s="11"/>
      <c r="E128" s="12"/>
      <c r="F128" s="11"/>
      <c r="G128" s="13"/>
      <c r="H128" s="14" t="str">
        <f>IF($A128="","",(D128*E128))</f>
        <v/>
      </c>
      <c r="I128" s="14" t="str">
        <f>IF($A128="","",ROUND((H128*F128),1))</f>
        <v/>
      </c>
      <c r="J128" s="15" t="str">
        <f>IF($A128="","",ROUND(((H128*G128)*(1+'Totals'!$B$3)),2))</f>
        <v/>
      </c>
      <c r="K128" s="14" t="str">
        <f>IF($A128="","",ROUNDUP(((H128*(1+'Totals'!$B$3))/20),0))</f>
        <v/>
      </c>
    </row>
    <row r="129" spans="1:11" x14ac:dyDescent="0.25">
      <c r="D129" s="11"/>
      <c r="E129" s="12"/>
      <c r="F129" s="11"/>
      <c r="G129" s="13"/>
      <c r="H129" s="14" t="str">
        <f>IF($A129="","",(D129*E129))</f>
        <v/>
      </c>
      <c r="I129" s="14" t="str">
        <f>IF($A129="","",ROUND((H129*F129),1))</f>
        <v/>
      </c>
      <c r="J129" s="15" t="str">
        <f>IF($A129="","",ROUND(((H129*G129)*(1+'Totals'!$B$3)),2))</f>
        <v/>
      </c>
      <c r="K129" s="14" t="str">
        <f>IF($A129="","",ROUNDUP(((H129*(1+'Totals'!$B$3))/20),0))</f>
        <v/>
      </c>
    </row>
    <row r="130" spans="1:11" x14ac:dyDescent="0.25">
      <c r="D130" s="11"/>
      <c r="E130" s="12"/>
      <c r="F130" s="11"/>
      <c r="G130" s="13"/>
      <c r="H130" s="14" t="str">
        <f>IF($A130="","",(D130*E130))</f>
        <v/>
      </c>
      <c r="I130" s="14" t="str">
        <f>IF($A130="","",ROUND((H130*F130),1))</f>
        <v/>
      </c>
      <c r="J130" s="15" t="str">
        <f>IF($A130="","",ROUND(((H130*G130)*(1+'Totals'!$B$3)),2))</f>
        <v/>
      </c>
      <c r="K130" s="14" t="str">
        <f>IF($A130="","",ROUNDUP(((H130*(1+'Totals'!$B$3))/20),0))</f>
        <v/>
      </c>
    </row>
    <row r="131" spans="1:11" x14ac:dyDescent="0.25">
      <c r="D131" s="11"/>
      <c r="E131" s="12"/>
      <c r="F131" s="11"/>
      <c r="G131" s="13"/>
      <c r="H131" s="14" t="str">
        <f>IF($A131="","",(D131*E131))</f>
        <v/>
      </c>
      <c r="I131" s="14" t="str">
        <f>IF($A131="","",ROUND((H131*F131),1))</f>
        <v/>
      </c>
      <c r="J131" s="15" t="str">
        <f>IF($A131="","",ROUND(((H131*G131)*(1+'Totals'!$B$3)),2))</f>
        <v/>
      </c>
      <c r="K131" s="14" t="str">
        <f>IF($A131="","",ROUNDUP(((H131*(1+'Totals'!$B$3))/20),0))</f>
        <v/>
      </c>
    </row>
    <row r="132" spans="1:11" x14ac:dyDescent="0.25">
      <c r="D132" s="11"/>
      <c r="E132" s="12"/>
      <c r="F132" s="11"/>
      <c r="G132" s="13"/>
      <c r="H132" s="14" t="str">
        <f>IF($A132="","",(D132*E132))</f>
        <v/>
      </c>
      <c r="I132" s="14" t="str">
        <f>IF($A132="","",ROUND((H132*F132),1))</f>
        <v/>
      </c>
      <c r="J132" s="15" t="str">
        <f>IF($A132="","",ROUND(((H132*G132)*(1+'Totals'!$B$3)),2))</f>
        <v/>
      </c>
      <c r="K132" s="14" t="str">
        <f>IF($A132="","",ROUNDUP(((H132*(1+'Totals'!$B$3))/20),0))</f>
        <v/>
      </c>
    </row>
    <row r="133" spans="1:11" x14ac:dyDescent="0.25">
      <c r="D133" s="11"/>
      <c r="E133" s="12"/>
      <c r="F133" s="11"/>
      <c r="G133" s="13"/>
      <c r="H133" s="14" t="str">
        <f>IF($A133="","",(D133*E133))</f>
        <v/>
      </c>
      <c r="I133" s="14" t="str">
        <f>IF($A133="","",ROUND((H133*F133),1))</f>
        <v/>
      </c>
      <c r="J133" s="15" t="str">
        <f>IF($A133="","",ROUND(((H133*G133)*(1+'Totals'!$B$3)),2))</f>
        <v/>
      </c>
      <c r="K133" s="14" t="str">
        <f>IF($A133="","",ROUNDUP(((H133*(1+'Totals'!$B$3))/20),0))</f>
        <v/>
      </c>
    </row>
    <row r="134" spans="1:11" x14ac:dyDescent="0.25">
      <c r="D134" s="11"/>
      <c r="E134" s="12"/>
      <c r="F134" s="11"/>
      <c r="G134" s="13"/>
      <c r="H134" s="14" t="str">
        <f>IF($A134="","",(D134*E134))</f>
        <v/>
      </c>
      <c r="I134" s="14" t="str">
        <f>IF($A134="","",ROUND((H134*F134),1))</f>
        <v/>
      </c>
      <c r="J134" s="15" t="str">
        <f>IF($A134="","",ROUND(((H134*G134)*(1+'Totals'!$B$3)),2))</f>
        <v/>
      </c>
      <c r="K134" s="14" t="str">
        <f>IF($A134="","",ROUNDUP(((H134*(1+'Totals'!$B$3))/20),0))</f>
        <v/>
      </c>
    </row>
    <row r="135" spans="1:11" x14ac:dyDescent="0.25">
      <c r="D135" s="11"/>
      <c r="E135" s="12"/>
      <c r="F135" s="11"/>
      <c r="G135" s="13"/>
      <c r="H135" s="14" t="str">
        <f>IF($A135="","",(D135*E135))</f>
        <v/>
      </c>
      <c r="I135" s="14" t="str">
        <f>IF($A135="","",ROUND((H135*F135),1))</f>
        <v/>
      </c>
      <c r="J135" s="15" t="str">
        <f>IF($A135="","",ROUND(((H135*G135)*(1+'Totals'!$B$3)),2))</f>
        <v/>
      </c>
      <c r="K135" s="14" t="str">
        <f>IF($A135="","",ROUNDUP(((H135*(1+'Totals'!$B$3))/20),0))</f>
        <v/>
      </c>
    </row>
    <row r="136" spans="1:11" x14ac:dyDescent="0.25">
      <c r="D136" s="11"/>
      <c r="E136" s="12"/>
      <c r="F136" s="11"/>
      <c r="G136" s="13"/>
      <c r="H136" s="14" t="str">
        <f>IF($A136="","",(D136*E136))</f>
        <v/>
      </c>
      <c r="I136" s="14" t="str">
        <f>IF($A136="","",ROUND((H136*F136),1))</f>
        <v/>
      </c>
      <c r="J136" s="15" t="str">
        <f>IF($A136="","",ROUND(((H136*G136)*(1+'Totals'!$B$3)),2))</f>
        <v/>
      </c>
      <c r="K136" s="14" t="str">
        <f>IF($A136="","",ROUNDUP(((H136*(1+'Totals'!$B$3))/20),0))</f>
        <v/>
      </c>
    </row>
    <row r="137" spans="1:11" x14ac:dyDescent="0.25">
      <c r="D137" s="11"/>
      <c r="E137" s="12"/>
      <c r="F137" s="11"/>
      <c r="G137" s="13"/>
      <c r="H137" s="14" t="str">
        <f>IF($A137="","",(D137*E137))</f>
        <v/>
      </c>
      <c r="I137" s="14" t="str">
        <f>IF($A137="","",ROUND((H137*F137),1))</f>
        <v/>
      </c>
      <c r="J137" s="15" t="str">
        <f>IF($A137="","",ROUND(((H137*G137)*(1+'Totals'!$B$3)),2))</f>
        <v/>
      </c>
      <c r="K137" s="14" t="str">
        <f>IF($A137="","",ROUNDUP(((H137*(1+'Totals'!$B$3))/20),0))</f>
        <v/>
      </c>
    </row>
    <row r="138" spans="1:11" x14ac:dyDescent="0.25">
      <c r="D138" s="11"/>
      <c r="E138" s="12"/>
      <c r="F138" s="11"/>
      <c r="G138" s="13"/>
      <c r="H138" s="14" t="str">
        <f>IF($A138="","",(D138*E138))</f>
        <v/>
      </c>
      <c r="I138" s="14" t="str">
        <f>IF($A138="","",ROUND((H138*F138),1))</f>
        <v/>
      </c>
      <c r="J138" s="15" t="str">
        <f>IF($A138="","",ROUND(((H138*G138)*(1+'Totals'!$B$3)),2))</f>
        <v/>
      </c>
      <c r="K138" s="14" t="str">
        <f>IF($A138="","",ROUNDUP(((H138*(1+'Totals'!$B$3))/20),0))</f>
        <v/>
      </c>
    </row>
    <row r="139" spans="1:11" x14ac:dyDescent="0.25">
      <c r="D139" s="11"/>
      <c r="E139" s="12"/>
      <c r="F139" s="11"/>
      <c r="G139" s="13"/>
      <c r="H139" s="14" t="str">
        <f>IF($A139="","",(D139*E139))</f>
        <v/>
      </c>
      <c r="I139" s="14" t="str">
        <f>IF($A139="","",ROUND((H139*F139),1))</f>
        <v/>
      </c>
      <c r="J139" s="15" t="str">
        <f>IF($A139="","",ROUND(((H139*G139)*(1+'Totals'!$B$3)),2))</f>
        <v/>
      </c>
      <c r="K139" s="14" t="str">
        <f>IF($A139="","",ROUNDUP(((H139*(1+'Totals'!$B$3))/20),0))</f>
        <v/>
      </c>
    </row>
    <row r="140" spans="1:11" x14ac:dyDescent="0.25">
      <c r="D140" s="11"/>
      <c r="E140" s="12"/>
      <c r="F140" s="11"/>
      <c r="G140" s="13"/>
      <c r="H140" s="14" t="str">
        <f>IF($A140="","",(D140*E140))</f>
        <v/>
      </c>
      <c r="I140" s="14" t="str">
        <f>IF($A140="","",ROUND((H140*F140),1))</f>
        <v/>
      </c>
      <c r="J140" s="15" t="str">
        <f>IF($A140="","",ROUND(((H140*G140)*(1+'Totals'!$B$3)),2))</f>
        <v/>
      </c>
      <c r="K140" s="14" t="str">
        <f>IF($A140="","",ROUNDUP(((H140*(1+'Totals'!$B$3))/20),0))</f>
        <v/>
      </c>
    </row>
    <row r="141" spans="1:11" x14ac:dyDescent="0.25">
      <c r="D141" s="11"/>
      <c r="E141" s="12"/>
      <c r="F141" s="11"/>
      <c r="G141" s="13"/>
      <c r="H141" s="14" t="str">
        <f>IF($A141="","",(D141*E141))</f>
        <v/>
      </c>
      <c r="I141" s="14" t="str">
        <f>IF($A141="","",ROUND((H141*F141),1))</f>
        <v/>
      </c>
      <c r="J141" s="15" t="str">
        <f>IF($A141="","",ROUND(((H141*G141)*(1+'Totals'!$B$3)),2))</f>
        <v/>
      </c>
      <c r="K141" s="14" t="str">
        <f>IF($A141="","",ROUNDUP(((H141*(1+'Totals'!$B$3))/20),0))</f>
        <v/>
      </c>
    </row>
    <row r="142" spans="1:11" x14ac:dyDescent="0.25">
      <c r="D142" s="11"/>
      <c r="E142" s="12"/>
      <c r="F142" s="11"/>
      <c r="G142" s="13"/>
      <c r="H142" s="14" t="str">
        <f>IF($A142="","",(D142*E142))</f>
        <v/>
      </c>
      <c r="I142" s="14" t="str">
        <f>IF($A142="","",ROUND((H142*F142),1))</f>
        <v/>
      </c>
      <c r="J142" s="15" t="str">
        <f>IF($A142="","",ROUND(((H142*G142)*(1+'Totals'!$B$3)),2))</f>
        <v/>
      </c>
      <c r="K142" s="14" t="str">
        <f>IF($A142="","",ROUNDUP(((H142*(1+'Totals'!$B$3))/20),0))</f>
        <v/>
      </c>
    </row>
    <row r="143" spans="1:11" x14ac:dyDescent="0.25">
      <c r="D143" s="11"/>
      <c r="E143" s="12"/>
      <c r="F143" s="11"/>
      <c r="G143" s="13"/>
      <c r="H143" s="14" t="str">
        <f>IF($A143="","",(D143*E143))</f>
        <v/>
      </c>
      <c r="I143" s="14" t="str">
        <f>IF($A143="","",ROUND((H143*F143),1))</f>
        <v/>
      </c>
      <c r="J143" s="15" t="str">
        <f>IF($A143="","",ROUND(((H143*G143)*(1+'Totals'!$B$3)),2))</f>
        <v/>
      </c>
      <c r="K143" s="14" t="str">
        <f>IF($A143="","",ROUNDUP(((H143*(1+'Totals'!$B$3))/20),0))</f>
        <v/>
      </c>
    </row>
    <row r="144" spans="1:11" x14ac:dyDescent="0.25">
      <c r="D144" s="11"/>
      <c r="E144" s="12"/>
      <c r="F144" s="11"/>
      <c r="G144" s="13"/>
      <c r="H144" s="14" t="str">
        <f>IF($A144="","",(D144*E144))</f>
        <v/>
      </c>
      <c r="I144" s="14" t="str">
        <f>IF($A144="","",ROUND((H144*F144),1))</f>
        <v/>
      </c>
      <c r="J144" s="15" t="str">
        <f>IF($A144="","",ROUND(((H144*G144)*(1+'Totals'!$B$3)),2))</f>
        <v/>
      </c>
      <c r="K144" s="14" t="str">
        <f>IF($A144="","",ROUNDUP(((H144*(1+'Totals'!$B$3))/20),0))</f>
        <v/>
      </c>
    </row>
    <row r="145" spans="1:11" x14ac:dyDescent="0.25">
      <c r="D145" s="11"/>
      <c r="E145" s="12"/>
      <c r="F145" s="11"/>
      <c r="G145" s="13"/>
      <c r="H145" s="14" t="str">
        <f>IF($A145="","",(D145*E145))</f>
        <v/>
      </c>
      <c r="I145" s="14" t="str">
        <f>IF($A145="","",ROUND((H145*F145),1))</f>
        <v/>
      </c>
      <c r="J145" s="15" t="str">
        <f>IF($A145="","",ROUND(((H145*G145)*(1+'Totals'!$B$3)),2))</f>
        <v/>
      </c>
      <c r="K145" s="14" t="str">
        <f>IF($A145="","",ROUNDUP(((H145*(1+'Totals'!$B$3))/20),0))</f>
        <v/>
      </c>
    </row>
    <row r="146" spans="1:11" x14ac:dyDescent="0.25">
      <c r="D146" s="11"/>
      <c r="E146" s="12"/>
      <c r="F146" s="11"/>
      <c r="G146" s="13"/>
      <c r="H146" s="14" t="str">
        <f>IF($A146="","",(D146*E146))</f>
        <v/>
      </c>
      <c r="I146" s="14" t="str">
        <f>IF($A146="","",ROUND((H146*F146),1))</f>
        <v/>
      </c>
      <c r="J146" s="15" t="str">
        <f>IF($A146="","",ROUND(((H146*G146)*(1+'Totals'!$B$3)),2))</f>
        <v/>
      </c>
      <c r="K146" s="14" t="str">
        <f>IF($A146="","",ROUNDUP(((H146*(1+'Totals'!$B$3))/20),0))</f>
        <v/>
      </c>
    </row>
    <row r="147" spans="1:11" x14ac:dyDescent="0.25">
      <c r="D147" s="11"/>
      <c r="E147" s="12"/>
      <c r="F147" s="11"/>
      <c r="G147" s="13"/>
      <c r="H147" s="14" t="str">
        <f>IF($A147="","",(D147*E147))</f>
        <v/>
      </c>
      <c r="I147" s="14" t="str">
        <f>IF($A147="","",ROUND((H147*F147),1))</f>
        <v/>
      </c>
      <c r="J147" s="15" t="str">
        <f>IF($A147="","",ROUND(((H147*G147)*(1+'Totals'!$B$3)),2))</f>
        <v/>
      </c>
      <c r="K147" s="14" t="str">
        <f>IF($A147="","",ROUNDUP(((H147*(1+'Totals'!$B$3))/20),0))</f>
        <v/>
      </c>
    </row>
    <row r="148" spans="1:11" x14ac:dyDescent="0.25">
      <c r="D148" s="11"/>
      <c r="E148" s="12"/>
      <c r="F148" s="11"/>
      <c r="G148" s="13"/>
      <c r="H148" s="14" t="str">
        <f>IF($A148="","",(D148*E148))</f>
        <v/>
      </c>
      <c r="I148" s="14" t="str">
        <f>IF($A148="","",ROUND((H148*F148),1))</f>
        <v/>
      </c>
      <c r="J148" s="15" t="str">
        <f>IF($A148="","",ROUND(((H148*G148)*(1+'Totals'!$B$3)),2))</f>
        <v/>
      </c>
      <c r="K148" s="14" t="str">
        <f>IF($A148="","",ROUNDUP(((H148*(1+'Totals'!$B$3))/20),0))</f>
        <v/>
      </c>
    </row>
    <row r="149" spans="1:11" x14ac:dyDescent="0.25">
      <c r="D149" s="11"/>
      <c r="E149" s="12"/>
      <c r="F149" s="11"/>
      <c r="G149" s="13"/>
      <c r="H149" s="14" t="str">
        <f>IF($A149="","",(D149*E149))</f>
        <v/>
      </c>
      <c r="I149" s="14" t="str">
        <f>IF($A149="","",ROUND((H149*F149),1))</f>
        <v/>
      </c>
      <c r="J149" s="15" t="str">
        <f>IF($A149="","",ROUND(((H149*G149)*(1+'Totals'!$B$3)),2))</f>
        <v/>
      </c>
      <c r="K149" s="14" t="str">
        <f>IF($A149="","",ROUNDUP(((H149*(1+'Totals'!$B$3))/20),0))</f>
        <v/>
      </c>
    </row>
    <row r="150" spans="1:11" x14ac:dyDescent="0.25">
      <c r="D150" s="11"/>
      <c r="E150" s="12"/>
      <c r="F150" s="11"/>
      <c r="G150" s="13"/>
      <c r="H150" s="14" t="str">
        <f>IF($A150="","",(D150*E150))</f>
        <v/>
      </c>
      <c r="I150" s="14" t="str">
        <f>IF($A150="","",ROUND((H150*F150),1))</f>
        <v/>
      </c>
      <c r="J150" s="15" t="str">
        <f>IF($A150="","",ROUND(((H150*G150)*(1+'Totals'!$B$3)),2))</f>
        <v/>
      </c>
      <c r="K150" s="14" t="str">
        <f>IF($A150="","",ROUNDUP(((H150*(1+'Totals'!$B$3))/20),0))</f>
        <v/>
      </c>
    </row>
    <row r="151" spans="1:11" x14ac:dyDescent="0.25">
      <c r="D151" s="11"/>
      <c r="E151" s="12"/>
      <c r="F151" s="11"/>
      <c r="G151" s="13"/>
      <c r="H151" s="14" t="str">
        <f>IF($A151="","",(D151*E151))</f>
        <v/>
      </c>
      <c r="I151" s="14" t="str">
        <f>IF($A151="","",ROUND((H151*F151),1))</f>
        <v/>
      </c>
      <c r="J151" s="15" t="str">
        <f>IF($A151="","",ROUND(((H151*G151)*(1+'Totals'!$B$3)),2))</f>
        <v/>
      </c>
      <c r="K151" s="14" t="str">
        <f>IF($A151="","",ROUNDUP(((H151*(1+'Totals'!$B$3))/20),0))</f>
        <v/>
      </c>
    </row>
    <row r="152" spans="1:11" x14ac:dyDescent="0.25">
      <c r="D152" s="11"/>
      <c r="E152" s="12"/>
      <c r="F152" s="11"/>
      <c r="G152" s="13"/>
      <c r="H152" s="14" t="str">
        <f>IF($A152="","",(D152*E152))</f>
        <v/>
      </c>
      <c r="I152" s="14" t="str">
        <f>IF($A152="","",ROUND((H152*F152),1))</f>
        <v/>
      </c>
      <c r="J152" s="15" t="str">
        <f>IF($A152="","",ROUND(((H152*G152)*(1+'Totals'!$B$3)),2))</f>
        <v/>
      </c>
      <c r="K152" s="14" t="str">
        <f>IF($A152="","",ROUNDUP(((H152*(1+'Totals'!$B$3))/20),0))</f>
        <v/>
      </c>
    </row>
    <row r="153" spans="1:11" x14ac:dyDescent="0.25">
      <c r="D153" s="11"/>
      <c r="E153" s="12"/>
      <c r="F153" s="11"/>
      <c r="G153" s="13"/>
      <c r="H153" s="14" t="str">
        <f>IF($A153="","",(D153*E153))</f>
        <v/>
      </c>
      <c r="I153" s="14" t="str">
        <f>IF($A153="","",ROUND((H153*F153),1))</f>
        <v/>
      </c>
      <c r="J153" s="15" t="str">
        <f>IF($A153="","",ROUND(((H153*G153)*(1+'Totals'!$B$3)),2))</f>
        <v/>
      </c>
      <c r="K153" s="14" t="str">
        <f>IF($A153="","",ROUNDUP(((H153*(1+'Totals'!$B$3))/20),0))</f>
        <v/>
      </c>
    </row>
    <row r="154" spans="1:11" x14ac:dyDescent="0.25">
      <c r="D154" s="11"/>
      <c r="E154" s="12"/>
      <c r="F154" s="11"/>
      <c r="G154" s="13"/>
      <c r="H154" s="14" t="str">
        <f>IF($A154="","",(D154*E154))</f>
        <v/>
      </c>
      <c r="I154" s="14" t="str">
        <f>IF($A154="","",ROUND((H154*F154),1))</f>
        <v/>
      </c>
      <c r="J154" s="15" t="str">
        <f>IF($A154="","",ROUND(((H154*G154)*(1+'Totals'!$B$3)),2))</f>
        <v/>
      </c>
      <c r="K154" s="14" t="str">
        <f>IF($A154="","",ROUNDUP(((H154*(1+'Totals'!$B$3))/20),0))</f>
        <v/>
      </c>
    </row>
    <row r="155" spans="1:11" x14ac:dyDescent="0.25">
      <c r="D155" s="11"/>
      <c r="E155" s="12"/>
      <c r="F155" s="11"/>
      <c r="G155" s="13"/>
      <c r="H155" s="14" t="str">
        <f>IF($A155="","",(D155*E155))</f>
        <v/>
      </c>
      <c r="I155" s="14" t="str">
        <f>IF($A155="","",ROUND((H155*F155),1))</f>
        <v/>
      </c>
      <c r="J155" s="15" t="str">
        <f>IF($A155="","",ROUND(((H155*G155)*(1+'Totals'!$B$3)),2))</f>
        <v/>
      </c>
      <c r="K155" s="14" t="str">
        <f>IF($A155="","",ROUNDUP(((H155*(1+'Totals'!$B$3))/20),0))</f>
        <v/>
      </c>
    </row>
    <row r="156" spans="1:11" x14ac:dyDescent="0.25">
      <c r="D156" s="11"/>
      <c r="E156" s="12"/>
      <c r="F156" s="11"/>
      <c r="G156" s="13"/>
      <c r="H156" s="14" t="str">
        <f>IF($A156="","",(D156*E156))</f>
        <v/>
      </c>
      <c r="I156" s="14" t="str">
        <f>IF($A156="","",ROUND((H156*F156),1))</f>
        <v/>
      </c>
      <c r="J156" s="15" t="str">
        <f>IF($A156="","",ROUND(((H156*G156)*(1+'Totals'!$B$3)),2))</f>
        <v/>
      </c>
      <c r="K156" s="14" t="str">
        <f>IF($A156="","",ROUNDUP(((H156*(1+'Totals'!$B$3))/20),0))</f>
        <v/>
      </c>
    </row>
    <row r="157" spans="1:11" x14ac:dyDescent="0.25">
      <c r="D157" s="11"/>
      <c r="E157" s="12"/>
      <c r="F157" s="11"/>
      <c r="G157" s="13"/>
      <c r="H157" s="14" t="str">
        <f>IF($A157="","",(D157*E157))</f>
        <v/>
      </c>
      <c r="I157" s="14" t="str">
        <f>IF($A157="","",ROUND((H157*F157),1))</f>
        <v/>
      </c>
      <c r="J157" s="15" t="str">
        <f>IF($A157="","",ROUND(((H157*G157)*(1+'Totals'!$B$3)),2))</f>
        <v/>
      </c>
      <c r="K157" s="14" t="str">
        <f>IF($A157="","",ROUNDUP(((H157*(1+'Totals'!$B$3))/20),0))</f>
        <v/>
      </c>
    </row>
    <row r="158" spans="1:11" x14ac:dyDescent="0.25">
      <c r="D158" s="11"/>
      <c r="E158" s="12"/>
      <c r="F158" s="11"/>
      <c r="G158" s="13"/>
      <c r="H158" s="14" t="str">
        <f>IF($A158="","",(D158*E158))</f>
        <v/>
      </c>
      <c r="I158" s="14" t="str">
        <f>IF($A158="","",ROUND((H158*F158),1))</f>
        <v/>
      </c>
      <c r="J158" s="15" t="str">
        <f>IF($A158="","",ROUND(((H158*G158)*(1+'Totals'!$B$3)),2))</f>
        <v/>
      </c>
      <c r="K158" s="14" t="str">
        <f>IF($A158="","",ROUNDUP(((H158*(1+'Totals'!$B$3))/20),0))</f>
        <v/>
      </c>
    </row>
    <row r="159" spans="1:11" x14ac:dyDescent="0.25">
      <c r="D159" s="11"/>
      <c r="E159" s="12"/>
      <c r="F159" s="11"/>
      <c r="G159" s="13"/>
      <c r="H159" s="14" t="str">
        <f>IF($A159="","",(D159*E159))</f>
        <v/>
      </c>
      <c r="I159" s="14" t="str">
        <f>IF($A159="","",ROUND((H159*F159),1))</f>
        <v/>
      </c>
      <c r="J159" s="15" t="str">
        <f>IF($A159="","",ROUND(((H159*G159)*(1+'Totals'!$B$3)),2))</f>
        <v/>
      </c>
      <c r="K159" s="14" t="str">
        <f>IF($A159="","",ROUNDUP(((H159*(1+'Totals'!$B$3))/20),0))</f>
        <v/>
      </c>
    </row>
    <row r="160" spans="1:11" x14ac:dyDescent="0.25">
      <c r="D160" s="11"/>
      <c r="E160" s="12"/>
      <c r="F160" s="11"/>
      <c r="G160" s="13"/>
      <c r="H160" s="14" t="str">
        <f>IF($A160="","",(D160*E160))</f>
        <v/>
      </c>
      <c r="I160" s="14" t="str">
        <f>IF($A160="","",ROUND((H160*F160),1))</f>
        <v/>
      </c>
      <c r="J160" s="15" t="str">
        <f>IF($A160="","",ROUND(((H160*G160)*(1+'Totals'!$B$3)),2))</f>
        <v/>
      </c>
      <c r="K160" s="14" t="str">
        <f>IF($A160="","",ROUNDUP(((H160*(1+'Totals'!$B$3))/20),0))</f>
        <v/>
      </c>
    </row>
    <row r="161" spans="1:11" x14ac:dyDescent="0.25">
      <c r="D161" s="11"/>
      <c r="E161" s="12"/>
      <c r="F161" s="11"/>
      <c r="G161" s="13"/>
      <c r="H161" s="14" t="str">
        <f>IF($A161="","",(D161*E161))</f>
        <v/>
      </c>
      <c r="I161" s="14" t="str">
        <f>IF($A161="","",ROUND((H161*F161),1))</f>
        <v/>
      </c>
      <c r="J161" s="15" t="str">
        <f>IF($A161="","",ROUND(((H161*G161)*(1+'Totals'!$B$3)),2))</f>
        <v/>
      </c>
      <c r="K161" s="14" t="str">
        <f>IF($A161="","",ROUNDUP(((H161*(1+'Totals'!$B$3))/20),0))</f>
        <v/>
      </c>
    </row>
    <row r="162" spans="1:11" x14ac:dyDescent="0.25">
      <c r="D162" s="11"/>
      <c r="E162" s="12"/>
      <c r="F162" s="11"/>
      <c r="G162" s="13"/>
      <c r="H162" s="14" t="str">
        <f>IF($A162="","",(D162*E162))</f>
        <v/>
      </c>
      <c r="I162" s="14" t="str">
        <f>IF($A162="","",ROUND((H162*F162),1))</f>
        <v/>
      </c>
      <c r="J162" s="15" t="str">
        <f>IF($A162="","",ROUND(((H162*G162)*(1+'Totals'!$B$3)),2))</f>
        <v/>
      </c>
      <c r="K162" s="14" t="str">
        <f>IF($A162="","",ROUNDUP(((H162*(1+'Totals'!$B$3))/20),0))</f>
        <v/>
      </c>
    </row>
    <row r="163" spans="1:11" x14ac:dyDescent="0.25">
      <c r="D163" s="11"/>
      <c r="E163" s="12"/>
      <c r="F163" s="11"/>
      <c r="G163" s="13"/>
      <c r="H163" s="14" t="str">
        <f>IF($A163="","",(D163*E163))</f>
        <v/>
      </c>
      <c r="I163" s="14" t="str">
        <f>IF($A163="","",ROUND((H163*F163),1))</f>
        <v/>
      </c>
      <c r="J163" s="15" t="str">
        <f>IF($A163="","",ROUND(((H163*G163)*(1+'Totals'!$B$3)),2))</f>
        <v/>
      </c>
      <c r="K163" s="14" t="str">
        <f>IF($A163="","",ROUNDUP(((H163*(1+'Totals'!$B$3))/20),0))</f>
        <v/>
      </c>
    </row>
    <row r="164" spans="1:11" x14ac:dyDescent="0.25">
      <c r="D164" s="11"/>
      <c r="E164" s="12"/>
      <c r="F164" s="11"/>
      <c r="G164" s="13"/>
      <c r="H164" s="14" t="str">
        <f>IF($A164="","",(D164*E164))</f>
        <v/>
      </c>
      <c r="I164" s="14" t="str">
        <f>IF($A164="","",ROUND((H164*F164),1))</f>
        <v/>
      </c>
      <c r="J164" s="15" t="str">
        <f>IF($A164="","",ROUND(((H164*G164)*(1+'Totals'!$B$3)),2))</f>
        <v/>
      </c>
      <c r="K164" s="14" t="str">
        <f>IF($A164="","",ROUNDUP(((H164*(1+'Totals'!$B$3))/20),0))</f>
        <v/>
      </c>
    </row>
    <row r="165" spans="1:11" x14ac:dyDescent="0.25">
      <c r="D165" s="11"/>
      <c r="E165" s="12"/>
      <c r="F165" s="11"/>
      <c r="G165" s="13"/>
      <c r="H165" s="14" t="str">
        <f>IF($A165="","",(D165*E165))</f>
        <v/>
      </c>
      <c r="I165" s="14" t="str">
        <f>IF($A165="","",ROUND((H165*F165),1))</f>
        <v/>
      </c>
      <c r="J165" s="15" t="str">
        <f>IF($A165="","",ROUND(((H165*G165)*(1+'Totals'!$B$3)),2))</f>
        <v/>
      </c>
      <c r="K165" s="14" t="str">
        <f>IF($A165="","",ROUNDUP(((H165*(1+'Totals'!$B$3))/20),0))</f>
        <v/>
      </c>
    </row>
    <row r="166" spans="1:11" x14ac:dyDescent="0.25">
      <c r="D166" s="11"/>
      <c r="E166" s="12"/>
      <c r="F166" s="11"/>
      <c r="G166" s="13"/>
      <c r="H166" s="14" t="str">
        <f>IF($A166="","",(D166*E166))</f>
        <v/>
      </c>
      <c r="I166" s="14" t="str">
        <f>IF($A166="","",ROUND((H166*F166),1))</f>
        <v/>
      </c>
      <c r="J166" s="15" t="str">
        <f>IF($A166="","",ROUND(((H166*G166)*(1+'Totals'!$B$3)),2))</f>
        <v/>
      </c>
      <c r="K166" s="14" t="str">
        <f>IF($A166="","",ROUNDUP(((H166*(1+'Totals'!$B$3))/20),0))</f>
        <v/>
      </c>
    </row>
    <row r="167" spans="1:11" x14ac:dyDescent="0.25">
      <c r="D167" s="11"/>
      <c r="E167" s="12"/>
      <c r="F167" s="11"/>
      <c r="G167" s="13"/>
      <c r="H167" s="14" t="str">
        <f>IF($A167="","",(D167*E167))</f>
        <v/>
      </c>
      <c r="I167" s="14" t="str">
        <f>IF($A167="","",ROUND((H167*F167),1))</f>
        <v/>
      </c>
      <c r="J167" s="15" t="str">
        <f>IF($A167="","",ROUND(((H167*G167)*(1+'Totals'!$B$3)),2))</f>
        <v/>
      </c>
      <c r="K167" s="14" t="str">
        <f>IF($A167="","",ROUNDUP(((H167*(1+'Totals'!$B$3))/20),0))</f>
        <v/>
      </c>
    </row>
    <row r="168" spans="1:11" x14ac:dyDescent="0.25">
      <c r="D168" s="11"/>
      <c r="E168" s="12"/>
      <c r="F168" s="11"/>
      <c r="G168" s="13"/>
      <c r="H168" s="14" t="str">
        <f>IF($A168="","",(D168*E168))</f>
        <v/>
      </c>
      <c r="I168" s="14" t="str">
        <f>IF($A168="","",ROUND((H168*F168),1))</f>
        <v/>
      </c>
      <c r="J168" s="15" t="str">
        <f>IF($A168="","",ROUND(((H168*G168)*(1+'Totals'!$B$3)),2))</f>
        <v/>
      </c>
      <c r="K168" s="14" t="str">
        <f>IF($A168="","",ROUNDUP(((H168*(1+'Totals'!$B$3))/20),0))</f>
        <v/>
      </c>
    </row>
    <row r="169" spans="1:11" x14ac:dyDescent="0.25">
      <c r="D169" s="11"/>
      <c r="E169" s="12"/>
      <c r="F169" s="11"/>
      <c r="G169" s="13"/>
      <c r="H169" s="14" t="str">
        <f>IF($A169="","",(D169*E169))</f>
        <v/>
      </c>
      <c r="I169" s="14" t="str">
        <f>IF($A169="","",ROUND((H169*F169),1))</f>
        <v/>
      </c>
      <c r="J169" s="15" t="str">
        <f>IF($A169="","",ROUND(((H169*G169)*(1+'Totals'!$B$3)),2))</f>
        <v/>
      </c>
      <c r="K169" s="14" t="str">
        <f>IF($A169="","",ROUNDUP(((H169*(1+'Totals'!$B$3))/20),0))</f>
        <v/>
      </c>
    </row>
    <row r="170" spans="1:11" x14ac:dyDescent="0.25">
      <c r="D170" s="11"/>
      <c r="E170" s="12"/>
      <c r="F170" s="11"/>
      <c r="G170" s="13"/>
      <c r="H170" s="14" t="str">
        <f>IF($A170="","",(D170*E170))</f>
        <v/>
      </c>
      <c r="I170" s="14" t="str">
        <f>IF($A170="","",ROUND((H170*F170),1))</f>
        <v/>
      </c>
      <c r="J170" s="15" t="str">
        <f>IF($A170="","",ROUND(((H170*G170)*(1+'Totals'!$B$3)),2))</f>
        <v/>
      </c>
      <c r="K170" s="14" t="str">
        <f>IF($A170="","",ROUNDUP(((H170*(1+'Totals'!$B$3))/20),0))</f>
        <v/>
      </c>
    </row>
    <row r="171" spans="1:11" x14ac:dyDescent="0.25">
      <c r="D171" s="11"/>
      <c r="E171" s="12"/>
      <c r="F171" s="11"/>
      <c r="G171" s="13"/>
      <c r="H171" s="14" t="str">
        <f>IF($A171="","",(D171*E171))</f>
        <v/>
      </c>
      <c r="I171" s="14" t="str">
        <f>IF($A171="","",ROUND((H171*F171),1))</f>
        <v/>
      </c>
      <c r="J171" s="15" t="str">
        <f>IF($A171="","",ROUND(((H171*G171)*(1+'Totals'!$B$3)),2))</f>
        <v/>
      </c>
      <c r="K171" s="14" t="str">
        <f>IF($A171="","",ROUNDUP(((H171*(1+'Totals'!$B$3))/20),0))</f>
        <v/>
      </c>
    </row>
    <row r="172" spans="1:11" x14ac:dyDescent="0.25">
      <c r="D172" s="11"/>
      <c r="E172" s="12"/>
      <c r="F172" s="11"/>
      <c r="G172" s="13"/>
      <c r="H172" s="14" t="str">
        <f>IF($A172="","",(D172*E172))</f>
        <v/>
      </c>
      <c r="I172" s="14" t="str">
        <f>IF($A172="","",ROUND((H172*F172),1))</f>
        <v/>
      </c>
      <c r="J172" s="15" t="str">
        <f>IF($A172="","",ROUND(((H172*G172)*(1+'Totals'!$B$3)),2))</f>
        <v/>
      </c>
      <c r="K172" s="14" t="str">
        <f>IF($A172="","",ROUNDUP(((H172*(1+'Totals'!$B$3))/20),0))</f>
        <v/>
      </c>
    </row>
    <row r="173" spans="1:11" x14ac:dyDescent="0.25">
      <c r="D173" s="11"/>
      <c r="E173" s="12"/>
      <c r="F173" s="11"/>
      <c r="G173" s="13"/>
      <c r="H173" s="14" t="str">
        <f>IF($A173="","",(D173*E173))</f>
        <v/>
      </c>
      <c r="I173" s="14" t="str">
        <f>IF($A173="","",ROUND((H173*F173),1))</f>
        <v/>
      </c>
      <c r="J173" s="15" t="str">
        <f>IF($A173="","",ROUND(((H173*G173)*(1+'Totals'!$B$3)),2))</f>
        <v/>
      </c>
      <c r="K173" s="14" t="str">
        <f>IF($A173="","",ROUNDUP(((H173*(1+'Totals'!$B$3))/20),0))</f>
        <v/>
      </c>
    </row>
    <row r="174" spans="1:11" x14ac:dyDescent="0.25">
      <c r="D174" s="11"/>
      <c r="E174" s="12"/>
      <c r="F174" s="11"/>
      <c r="G174" s="13"/>
      <c r="H174" s="14" t="str">
        <f>IF($A174="","",(D174*E174))</f>
        <v/>
      </c>
      <c r="I174" s="14" t="str">
        <f>IF($A174="","",ROUND((H174*F174),1))</f>
        <v/>
      </c>
      <c r="J174" s="15" t="str">
        <f>IF($A174="","",ROUND(((H174*G174)*(1+'Totals'!$B$3)),2))</f>
        <v/>
      </c>
      <c r="K174" s="14" t="str">
        <f>IF($A174="","",ROUNDUP(((H174*(1+'Totals'!$B$3))/20),0))</f>
        <v/>
      </c>
    </row>
    <row r="175" spans="1:11" x14ac:dyDescent="0.25">
      <c r="D175" s="11"/>
      <c r="E175" s="12"/>
      <c r="F175" s="11"/>
      <c r="G175" s="13"/>
      <c r="H175" s="14" t="str">
        <f>IF($A175="","",(D175*E175))</f>
        <v/>
      </c>
      <c r="I175" s="14" t="str">
        <f>IF($A175="","",ROUND((H175*F175),1))</f>
        <v/>
      </c>
      <c r="J175" s="15" t="str">
        <f>IF($A175="","",ROUND(((H175*G175)*(1+'Totals'!$B$3)),2))</f>
        <v/>
      </c>
      <c r="K175" s="14" t="str">
        <f>IF($A175="","",ROUNDUP(((H175*(1+'Totals'!$B$3))/20),0))</f>
        <v/>
      </c>
    </row>
    <row r="176" spans="1:11" x14ac:dyDescent="0.25">
      <c r="D176" s="11"/>
      <c r="E176" s="12"/>
      <c r="F176" s="11"/>
      <c r="G176" s="13"/>
      <c r="H176" s="14" t="str">
        <f>IF($A176="","",(D176*E176))</f>
        <v/>
      </c>
      <c r="I176" s="14" t="str">
        <f>IF($A176="","",ROUND((H176*F176),1))</f>
        <v/>
      </c>
      <c r="J176" s="15" t="str">
        <f>IF($A176="","",ROUND(((H176*G176)*(1+'Totals'!$B$3)),2))</f>
        <v/>
      </c>
      <c r="K176" s="14" t="str">
        <f>IF($A176="","",ROUNDUP(((H176*(1+'Totals'!$B$3))/20),0))</f>
        <v/>
      </c>
    </row>
    <row r="177" spans="1:11" x14ac:dyDescent="0.25">
      <c r="D177" s="11"/>
      <c r="E177" s="12"/>
      <c r="F177" s="11"/>
      <c r="G177" s="13"/>
      <c r="H177" s="14" t="str">
        <f>IF($A177="","",(D177*E177))</f>
        <v/>
      </c>
      <c r="I177" s="14" t="str">
        <f>IF($A177="","",ROUND((H177*F177),1))</f>
        <v/>
      </c>
      <c r="J177" s="15" t="str">
        <f>IF($A177="","",ROUND(((H177*G177)*(1+'Totals'!$B$3)),2))</f>
        <v/>
      </c>
      <c r="K177" s="14" t="str">
        <f>IF($A177="","",ROUNDUP(((H177*(1+'Totals'!$B$3))/20),0))</f>
        <v/>
      </c>
    </row>
    <row r="178" spans="1:11" x14ac:dyDescent="0.25">
      <c r="D178" s="11"/>
      <c r="E178" s="12"/>
      <c r="F178" s="11"/>
      <c r="G178" s="13"/>
      <c r="H178" s="14" t="str">
        <f>IF($A178="","",(D178*E178))</f>
        <v/>
      </c>
      <c r="I178" s="14" t="str">
        <f>IF($A178="","",ROUND((H178*F178),1))</f>
        <v/>
      </c>
      <c r="J178" s="15" t="str">
        <f>IF($A178="","",ROUND(((H178*G178)*(1+'Totals'!$B$3)),2))</f>
        <v/>
      </c>
      <c r="K178" s="14" t="str">
        <f>IF($A178="","",ROUNDUP(((H178*(1+'Totals'!$B$3))/20),0))</f>
        <v/>
      </c>
    </row>
    <row r="179" spans="1:11" x14ac:dyDescent="0.25">
      <c r="D179" s="11"/>
      <c r="E179" s="12"/>
      <c r="F179" s="11"/>
      <c r="G179" s="13"/>
      <c r="H179" s="14" t="str">
        <f>IF($A179="","",(D179*E179))</f>
        <v/>
      </c>
      <c r="I179" s="14" t="str">
        <f>IF($A179="","",ROUND((H179*F179),1))</f>
        <v/>
      </c>
      <c r="J179" s="15" t="str">
        <f>IF($A179="","",ROUND(((H179*G179)*(1+'Totals'!$B$3)),2))</f>
        <v/>
      </c>
      <c r="K179" s="14" t="str">
        <f>IF($A179="","",ROUNDUP(((H179*(1+'Totals'!$B$3))/20),0))</f>
        <v/>
      </c>
    </row>
    <row r="180" spans="1:11" x14ac:dyDescent="0.25">
      <c r="D180" s="11"/>
      <c r="E180" s="12"/>
      <c r="F180" s="11"/>
      <c r="G180" s="13"/>
      <c r="H180" s="14" t="str">
        <f>IF($A180="","",(D180*E180))</f>
        <v/>
      </c>
      <c r="I180" s="14" t="str">
        <f>IF($A180="","",ROUND((H180*F180),1))</f>
        <v/>
      </c>
      <c r="J180" s="15" t="str">
        <f>IF($A180="","",ROUND(((H180*G180)*(1+'Totals'!$B$3)),2))</f>
        <v/>
      </c>
      <c r="K180" s="14" t="str">
        <f>IF($A180="","",ROUNDUP(((H180*(1+'Totals'!$B$3))/20),0))</f>
        <v/>
      </c>
    </row>
    <row r="181" spans="1:11" x14ac:dyDescent="0.25">
      <c r="D181" s="11"/>
      <c r="E181" s="12"/>
      <c r="F181" s="11"/>
      <c r="G181" s="13"/>
      <c r="H181" s="14" t="str">
        <f>IF($A181="","",(D181*E181))</f>
        <v/>
      </c>
      <c r="I181" s="14" t="str">
        <f>IF($A181="","",ROUND((H181*F181),1))</f>
        <v/>
      </c>
      <c r="J181" s="15" t="str">
        <f>IF($A181="","",ROUND(((H181*G181)*(1+'Totals'!$B$3)),2))</f>
        <v/>
      </c>
      <c r="K181" s="14" t="str">
        <f>IF($A181="","",ROUNDUP(((H181*(1+'Totals'!$B$3))/20),0))</f>
        <v/>
      </c>
    </row>
    <row r="182" spans="1:11" x14ac:dyDescent="0.25">
      <c r="D182" s="11"/>
      <c r="E182" s="12"/>
      <c r="F182" s="11"/>
      <c r="G182" s="13"/>
      <c r="H182" s="14" t="str">
        <f>IF($A182="","",(D182*E182))</f>
        <v/>
      </c>
      <c r="I182" s="14" t="str">
        <f>IF($A182="","",ROUND((H182*F182),1))</f>
        <v/>
      </c>
      <c r="J182" s="15" t="str">
        <f>IF($A182="","",ROUND(((H182*G182)*(1+'Totals'!$B$3)),2))</f>
        <v/>
      </c>
      <c r="K182" s="14" t="str">
        <f>IF($A182="","",ROUNDUP(((H182*(1+'Totals'!$B$3))/20),0))</f>
        <v/>
      </c>
    </row>
    <row r="183" spans="1:11" x14ac:dyDescent="0.25">
      <c r="D183" s="11"/>
      <c r="E183" s="12"/>
      <c r="F183" s="11"/>
      <c r="G183" s="13"/>
      <c r="H183" s="14" t="str">
        <f>IF($A183="","",(D183*E183))</f>
        <v/>
      </c>
      <c r="I183" s="14" t="str">
        <f>IF($A183="","",ROUND((H183*F183),1))</f>
        <v/>
      </c>
      <c r="J183" s="15" t="str">
        <f>IF($A183="","",ROUND(((H183*G183)*(1+'Totals'!$B$3)),2))</f>
        <v/>
      </c>
      <c r="K183" s="14" t="str">
        <f>IF($A183="","",ROUNDUP(((H183*(1+'Totals'!$B$3))/20),0))</f>
        <v/>
      </c>
    </row>
    <row r="184" spans="1:11" x14ac:dyDescent="0.25">
      <c r="D184" s="11"/>
      <c r="E184" s="12"/>
      <c r="F184" s="11"/>
      <c r="G184" s="13"/>
      <c r="H184" s="14" t="str">
        <f>IF($A184="","",(D184*E184))</f>
        <v/>
      </c>
      <c r="I184" s="14" t="str">
        <f>IF($A184="","",ROUND((H184*F184),1))</f>
        <v/>
      </c>
      <c r="J184" s="15" t="str">
        <f>IF($A184="","",ROUND(((H184*G184)*(1+'Totals'!$B$3)),2))</f>
        <v/>
      </c>
      <c r="K184" s="14" t="str">
        <f>IF($A184="","",ROUNDUP(((H184*(1+'Totals'!$B$3))/20),0))</f>
        <v/>
      </c>
    </row>
    <row r="185" spans="1:11" x14ac:dyDescent="0.25">
      <c r="D185" s="11"/>
      <c r="E185" s="12"/>
      <c r="F185" s="11"/>
      <c r="G185" s="13"/>
      <c r="H185" s="14" t="str">
        <f>IF($A185="","",(D185*E185))</f>
        <v/>
      </c>
      <c r="I185" s="14" t="str">
        <f>IF($A185="","",ROUND((H185*F185),1))</f>
        <v/>
      </c>
      <c r="J185" s="15" t="str">
        <f>IF($A185="","",ROUND(((H185*G185)*(1+'Totals'!$B$3)),2))</f>
        <v/>
      </c>
      <c r="K185" s="14" t="str">
        <f>IF($A185="","",ROUNDUP(((H185*(1+'Totals'!$B$3))/20),0))</f>
        <v/>
      </c>
    </row>
    <row r="186" spans="1:11" x14ac:dyDescent="0.25">
      <c r="D186" s="11"/>
      <c r="E186" s="12"/>
      <c r="F186" s="11"/>
      <c r="G186" s="13"/>
      <c r="H186" s="14" t="str">
        <f>IF($A186="","",(D186*E186))</f>
        <v/>
      </c>
      <c r="I186" s="14" t="str">
        <f>IF($A186="","",ROUND((H186*F186),1))</f>
        <v/>
      </c>
      <c r="J186" s="15" t="str">
        <f>IF($A186="","",ROUND(((H186*G186)*(1+'Totals'!$B$3)),2))</f>
        <v/>
      </c>
      <c r="K186" s="14" t="str">
        <f>IF($A186="","",ROUNDUP(((H186*(1+'Totals'!$B$3))/20),0))</f>
        <v/>
      </c>
    </row>
    <row r="187" spans="1:11" x14ac:dyDescent="0.25">
      <c r="D187" s="11"/>
      <c r="E187" s="12"/>
      <c r="F187" s="11"/>
      <c r="G187" s="13"/>
      <c r="H187" s="14" t="str">
        <f>IF($A187="","",(D187*E187))</f>
        <v/>
      </c>
      <c r="I187" s="14" t="str">
        <f>IF($A187="","",ROUND((H187*F187),1))</f>
        <v/>
      </c>
      <c r="J187" s="15" t="str">
        <f>IF($A187="","",ROUND(((H187*G187)*(1+'Totals'!$B$3)),2))</f>
        <v/>
      </c>
      <c r="K187" s="14" t="str">
        <f>IF($A187="","",ROUNDUP(((H187*(1+'Totals'!$B$3))/20),0))</f>
        <v/>
      </c>
    </row>
    <row r="188" spans="1:11" x14ac:dyDescent="0.25">
      <c r="D188" s="11"/>
      <c r="E188" s="12"/>
      <c r="F188" s="11"/>
      <c r="G188" s="13"/>
      <c r="H188" s="14" t="str">
        <f>IF($A188="","",(D188*E188))</f>
        <v/>
      </c>
      <c r="I188" s="14" t="str">
        <f>IF($A188="","",ROUND((H188*F188),1))</f>
        <v/>
      </c>
      <c r="J188" s="15" t="str">
        <f>IF($A188="","",ROUND(((H188*G188)*(1+'Totals'!$B$3)),2))</f>
        <v/>
      </c>
      <c r="K188" s="14" t="str">
        <f>IF($A188="","",ROUNDUP(((H188*(1+'Totals'!$B$3))/20),0))</f>
        <v/>
      </c>
    </row>
    <row r="189" spans="1:11" x14ac:dyDescent="0.25">
      <c r="D189" s="11"/>
      <c r="E189" s="12"/>
      <c r="F189" s="11"/>
      <c r="G189" s="13"/>
      <c r="H189" s="14" t="str">
        <f>IF($A189="","",(D189*E189))</f>
        <v/>
      </c>
      <c r="I189" s="14" t="str">
        <f>IF($A189="","",ROUND((H189*F189),1))</f>
        <v/>
      </c>
      <c r="J189" s="15" t="str">
        <f>IF($A189="","",ROUND(((H189*G189)*(1+'Totals'!$B$3)),2))</f>
        <v/>
      </c>
      <c r="K189" s="14" t="str">
        <f>IF($A189="","",ROUNDUP(((H189*(1+'Totals'!$B$3))/20),0))</f>
        <v/>
      </c>
    </row>
    <row r="190" spans="1:11" x14ac:dyDescent="0.25">
      <c r="D190" s="11"/>
      <c r="E190" s="12"/>
      <c r="F190" s="11"/>
      <c r="G190" s="13"/>
      <c r="H190" s="14" t="str">
        <f>IF($A190="","",(D190*E190))</f>
        <v/>
      </c>
      <c r="I190" s="14" t="str">
        <f>IF($A190="","",ROUND((H190*F190),1))</f>
        <v/>
      </c>
      <c r="J190" s="15" t="str">
        <f>IF($A190="","",ROUND(((H190*G190)*(1+'Totals'!$B$3)),2))</f>
        <v/>
      </c>
      <c r="K190" s="14" t="str">
        <f>IF($A190="","",ROUNDUP(((H190*(1+'Totals'!$B$3))/20),0))</f>
        <v/>
      </c>
    </row>
    <row r="191" spans="1:11" x14ac:dyDescent="0.25">
      <c r="D191" s="11"/>
      <c r="E191" s="12"/>
      <c r="F191" s="11"/>
      <c r="G191" s="13"/>
      <c r="H191" s="14" t="str">
        <f>IF($A191="","",(D191*E191))</f>
        <v/>
      </c>
      <c r="I191" s="14" t="str">
        <f>IF($A191="","",ROUND((H191*F191),1))</f>
        <v/>
      </c>
      <c r="J191" s="15" t="str">
        <f>IF($A191="","",ROUND(((H191*G191)*(1+'Totals'!$B$3)),2))</f>
        <v/>
      </c>
      <c r="K191" s="14" t="str">
        <f>IF($A191="","",ROUNDUP(((H191*(1+'Totals'!$B$3))/20),0))</f>
        <v/>
      </c>
    </row>
    <row r="192" spans="1:11" x14ac:dyDescent="0.25">
      <c r="D192" s="11"/>
      <c r="E192" s="12"/>
      <c r="F192" s="11"/>
      <c r="G192" s="13"/>
      <c r="H192" s="14" t="str">
        <f>IF($A192="","",(D192*E192))</f>
        <v/>
      </c>
      <c r="I192" s="14" t="str">
        <f>IF($A192="","",ROUND((H192*F192),1))</f>
        <v/>
      </c>
      <c r="J192" s="15" t="str">
        <f>IF($A192="","",ROUND(((H192*G192)*(1+'Totals'!$B$3)),2))</f>
        <v/>
      </c>
      <c r="K192" s="14" t="str">
        <f>IF($A192="","",ROUNDUP(((H192*(1+'Totals'!$B$3))/20),0))</f>
        <v/>
      </c>
    </row>
    <row r="193" spans="1:11" x14ac:dyDescent="0.25">
      <c r="D193" s="11"/>
      <c r="E193" s="12"/>
      <c r="F193" s="11"/>
      <c r="G193" s="13"/>
      <c r="H193" s="14" t="str">
        <f>IF($A193="","",(D193*E193))</f>
        <v/>
      </c>
      <c r="I193" s="14" t="str">
        <f>IF($A193="","",ROUND((H193*F193),1))</f>
        <v/>
      </c>
      <c r="J193" s="15" t="str">
        <f>IF($A193="","",ROUND(((H193*G193)*(1+'Totals'!$B$3)),2))</f>
        <v/>
      </c>
      <c r="K193" s="14" t="str">
        <f>IF($A193="","",ROUNDUP(((H193*(1+'Totals'!$B$3))/20),0))</f>
        <v/>
      </c>
    </row>
    <row r="194" spans="1:11" x14ac:dyDescent="0.25">
      <c r="D194" s="11"/>
      <c r="E194" s="12"/>
      <c r="F194" s="11"/>
      <c r="G194" s="13"/>
      <c r="H194" s="14" t="str">
        <f>IF($A194="","",(D194*E194))</f>
        <v/>
      </c>
      <c r="I194" s="14" t="str">
        <f>IF($A194="","",ROUND((H194*F194),1))</f>
        <v/>
      </c>
      <c r="J194" s="15" t="str">
        <f>IF($A194="","",ROUND(((H194*G194)*(1+'Totals'!$B$3)),2))</f>
        <v/>
      </c>
      <c r="K194" s="14" t="str">
        <f>IF($A194="","",ROUNDUP(((H194*(1+'Totals'!$B$3))/20),0))</f>
        <v/>
      </c>
    </row>
    <row r="195" spans="1:11" x14ac:dyDescent="0.25">
      <c r="D195" s="11"/>
      <c r="E195" s="12"/>
      <c r="F195" s="11"/>
      <c r="G195" s="13"/>
      <c r="H195" s="14" t="str">
        <f>IF($A195="","",(D195*E195))</f>
        <v/>
      </c>
      <c r="I195" s="14" t="str">
        <f>IF($A195="","",ROUND((H195*F195),1))</f>
        <v/>
      </c>
      <c r="J195" s="15" t="str">
        <f>IF($A195="","",ROUND(((H195*G195)*(1+'Totals'!$B$3)),2))</f>
        <v/>
      </c>
      <c r="K195" s="14" t="str">
        <f>IF($A195="","",ROUNDUP(((H195*(1+'Totals'!$B$3))/20),0))</f>
        <v/>
      </c>
    </row>
    <row r="196" spans="1:11" x14ac:dyDescent="0.25">
      <c r="D196" s="11"/>
      <c r="E196" s="12"/>
      <c r="F196" s="11"/>
      <c r="G196" s="13"/>
      <c r="H196" s="14" t="str">
        <f>IF($A196="","",(D196*E196))</f>
        <v/>
      </c>
      <c r="I196" s="14" t="str">
        <f>IF($A196="","",ROUND((H196*F196),1))</f>
        <v/>
      </c>
      <c r="J196" s="15" t="str">
        <f>IF($A196="","",ROUND(((H196*G196)*(1+'Totals'!$B$3)),2))</f>
        <v/>
      </c>
      <c r="K196" s="14" t="str">
        <f>IF($A196="","",ROUNDUP(((H196*(1+'Totals'!$B$3))/20),0))</f>
        <v/>
      </c>
    </row>
    <row r="197" spans="1:11" x14ac:dyDescent="0.25">
      <c r="D197" s="11"/>
      <c r="E197" s="12"/>
      <c r="F197" s="11"/>
      <c r="G197" s="13"/>
      <c r="H197" s="14" t="str">
        <f>IF($A197="","",(D197*E197))</f>
        <v/>
      </c>
      <c r="I197" s="14" t="str">
        <f>IF($A197="","",ROUND((H197*F197),1))</f>
        <v/>
      </c>
      <c r="J197" s="15" t="str">
        <f>IF($A197="","",ROUND(((H197*G197)*(1+'Totals'!$B$3)),2))</f>
        <v/>
      </c>
      <c r="K197" s="14" t="str">
        <f>IF($A197="","",ROUNDUP(((H197*(1+'Totals'!$B$3))/20),0))</f>
        <v/>
      </c>
    </row>
    <row r="198" spans="1:11" x14ac:dyDescent="0.25">
      <c r="D198" s="11"/>
      <c r="E198" s="12"/>
      <c r="F198" s="11"/>
      <c r="G198" s="13"/>
      <c r="H198" s="14" t="str">
        <f>IF($A198="","",(D198*E198))</f>
        <v/>
      </c>
      <c r="I198" s="14" t="str">
        <f>IF($A198="","",ROUND((H198*F198),1))</f>
        <v/>
      </c>
      <c r="J198" s="15" t="str">
        <f>IF($A198="","",ROUND(((H198*G198)*(1+'Totals'!$B$3)),2))</f>
        <v/>
      </c>
      <c r="K198" s="14" t="str">
        <f>IF($A198="","",ROUNDUP(((H198*(1+'Totals'!$B$3))/20),0))</f>
        <v/>
      </c>
    </row>
    <row r="199" spans="1:11" x14ac:dyDescent="0.25">
      <c r="D199" s="11"/>
      <c r="E199" s="12"/>
      <c r="F199" s="11"/>
      <c r="G199" s="13"/>
      <c r="H199" s="14" t="str">
        <f>IF($A199="","",(D199*E199))</f>
        <v/>
      </c>
      <c r="I199" s="14" t="str">
        <f>IF($A199="","",ROUND((H199*F199),1))</f>
        <v/>
      </c>
      <c r="J199" s="15" t="str">
        <f>IF($A199="","",ROUND(((H199*G199)*(1+'Totals'!$B$3)),2))</f>
        <v/>
      </c>
      <c r="K199" s="14" t="str">
        <f>IF($A199="","",ROUNDUP(((H199*(1+'Totals'!$B$3))/20),0))</f>
        <v/>
      </c>
    </row>
    <row r="200" spans="1:11" x14ac:dyDescent="0.25">
      <c r="D200" s="11"/>
      <c r="E200" s="12"/>
      <c r="F200" s="11"/>
      <c r="G200" s="13"/>
      <c r="H200" s="14" t="str">
        <f>IF($A200="","",(D200*E200))</f>
        <v/>
      </c>
      <c r="I200" s="14" t="str">
        <f>IF($A200="","",ROUND((H200*F200),1))</f>
        <v/>
      </c>
      <c r="J200" s="15" t="str">
        <f>IF($A200="","",ROUND(((H200*G200)*(1+'Totals'!$B$3)),2))</f>
        <v/>
      </c>
      <c r="K200" s="14" t="str">
        <f>IF($A200="","",ROUNDUP(((H200*(1+'Totals'!$B$3))/20),0))</f>
        <v/>
      </c>
    </row>
    <row r="201" spans="1:11" x14ac:dyDescent="0.25">
      <c r="D201" s="11"/>
      <c r="E201" s="12"/>
      <c r="F201" s="11"/>
      <c r="G201" s="13"/>
      <c r="H201" s="14" t="str">
        <f>IF($A201="","",(D201*E201))</f>
        <v/>
      </c>
      <c r="I201" s="14" t="str">
        <f>IF($A201="","",ROUND((H201*F201),1))</f>
        <v/>
      </c>
      <c r="J201" s="15" t="str">
        <f>IF($A201="","",ROUND(((H201*G201)*(1+'Totals'!$B$3)),2))</f>
        <v/>
      </c>
      <c r="K201" s="14" t="str">
        <f>IF($A201="","",ROUNDUP(((H201*(1+'Totals'!$B$3))/20),0))</f>
        <v/>
      </c>
    </row>
  </sheetData>
  <autoFilter ref="A1:K1"/>
  <dataValidations count="5">
    <dataValidation type="list" allowBlank="1" showErrorMessage="1" errorTitle="Pick from the list" error="Choose one of: Square tube, Rect tube, Angle, Flat bar, Channel, W beam, Round pipe, Plate" sqref="B2:B201">
      <formula1>"Square tube,Rect tube,Angle,Flat bar,Channel,W beam,Round pipe,Plate"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38</v>
      </c>
      <c r="B1" s="16" t="s">
        <v>39</v>
      </c>
      <c r="C1" s="16" t="s">
        <v>40</v>
      </c>
    </row>
    <row r="2" spans="1:3" x14ac:dyDescent="0.25">
      <c r="A2" s="17" t="s">
        <v>41</v>
      </c>
      <c r="B2" s="18"/>
      <c r="C2" s="18"/>
    </row>
    <row r="3" spans="1:3" x14ac:dyDescent="0.25">
      <c r="A3" t="s">
        <v>42</v>
      </c>
      <c r="B3" s="19">
        <v>0.1</v>
      </c>
      <c r="C3" s="20" t="s">
        <v>43</v>
      </c>
    </row>
    <row r="4" spans="1:3" x14ac:dyDescent="0.25">
      <c r="A4" s="17" t="s">
        <v>44</v>
      </c>
      <c r="B4" s="18"/>
      <c r="C4" s="18"/>
    </row>
    <row r="5" spans="1:2" x14ac:dyDescent="0.25">
      <c r="A5" t="s">
        <v>45</v>
      </c>
      <c r="B5" s="21">
        <f>SUM('Members'!$I$2:$I$201)</f>
        <v>331.20000000000005</v>
      </c>
    </row>
    <row r="6" spans="1:2" x14ac:dyDescent="0.25">
      <c r="A6" t="s">
        <v>46</v>
      </c>
      <c r="B6" s="22">
        <f>SUM('Members'!$J$2:$J$201)</f>
        <v>382.36</v>
      </c>
    </row>
    <row r="7" spans="1:2" x14ac:dyDescent="0.25">
      <c r="A7" t="s">
        <v>47</v>
      </c>
      <c r="B7" s="21">
        <f>SUM('Members'!$K$2:$K$201)</f>
        <v>10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Members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