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<sst xmlns="http://schemas.openxmlformats.org/spreadsheetml/2006/main" count="72" uniqueCount="64">
  <si>
    <t>Expert Witness Case Tracker</t>
  </si>
  <si>
    <t>A free case tracker for expert witnesses: track engagements by firm and role with retainer and stage status in Google Sheets or Excel.</t>
  </si>
  <si>
    <t>Quick start</t>
  </si>
  <si>
    <t>Open the Cases tab and replace the sample rows with your own — one row per entry. Formulas fill in automatically for new rows.</t>
  </si>
  <si>
    <t>Run a conflict check before reviewing any records; decline and close if there is a conflict.</t>
  </si>
  <si>
    <t>Retainer remaining turns red when billing exceeds the retainer: request a replenishment before more work.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</si>
  <si>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</si>
  <si>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</si>
  <si>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</si>
  <si>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</si>
  <si>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</si>
  <si>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</si>
  <si>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</si>
  <si>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</si>
  <si>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Case</t>
  </si>
  <si>
    <t>Retaining firm</t>
  </si>
  <si>
    <t>Side</t>
  </si>
  <si>
    <t>Role</t>
  </si>
  <si>
    <t>Conflict check</t>
  </si>
  <si>
    <t>Retainer</t>
  </si>
  <si>
    <t>Hourly rate</t>
  </si>
  <si>
    <t>Hours billed</t>
  </si>
  <si>
    <t>Stage</t>
  </si>
  <si>
    <t>Billed</t>
  </si>
  <si>
    <t>Retainer remaining</t>
  </si>
  <si>
    <t>Harper v. Westline Mfg</t>
  </si>
  <si>
    <t>Klein &amp; Moss</t>
  </si>
  <si>
    <t>Plaintiff</t>
  </si>
  <si>
    <t>Testifying</t>
  </si>
  <si>
    <t>Clear</t>
  </si>
  <si>
    <t>Deposition</t>
  </si>
  <si>
    <t>Ortiz v. Coastal Freight</t>
  </si>
  <si>
    <t>Park Law</t>
  </si>
  <si>
    <t>Defense</t>
  </si>
  <si>
    <t>Report</t>
  </si>
  <si>
    <t>State v. Danvers</t>
  </si>
  <si>
    <t>County DA</t>
  </si>
  <si>
    <t>Court-appointed</t>
  </si>
  <si>
    <t>Trial</t>
  </si>
  <si>
    <t>Liu v. Summit Builders</t>
  </si>
  <si>
    <t>Gomez LLP</t>
  </si>
  <si>
    <t>Consulting</t>
  </si>
  <si>
    <t>Records review</t>
  </si>
  <si>
    <t>Nolan v. Sunridge HOA</t>
  </si>
  <si>
    <t>Grant Hayes PC</t>
  </si>
  <si>
    <t>Conflict</t>
  </si>
  <si>
    <t>Closed</t>
  </si>
  <si>
    <t>Item</t>
  </si>
  <si>
    <t>Value</t>
  </si>
  <si>
    <t>Notes</t>
  </si>
  <si>
    <t>Overview</t>
  </si>
  <si>
    <t>Entries</t>
  </si>
  <si>
    <t>By stage</t>
  </si>
  <si>
    <t>Stage: Intake</t>
  </si>
  <si>
    <t>Stage: Records review</t>
  </si>
  <si>
    <t>Stage: Report</t>
  </si>
  <si>
    <t>Stage: Deposition</t>
  </si>
  <si>
    <t>Stage: Trial</t>
  </si>
  <si>
    <t>Stage: Closed</t>
  </si>
  <si>
    <t>Totals</t>
  </si>
  <si>
    <t>Total retainer</t>
  </si>
  <si>
    <t>Total billed</t>
  </si>
  <si>
    <t>Total retainer remaining</t>
  </si>
  <si>
    <t>Total hours billed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</si>
</sst>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7" customWidth="1"/>
    <col min="6" max="7" width="14" customWidth="1"/>
    <col min="8" max="8" width="15" customWidth="1"/>
    <col min="9" max="9" width="16" customWidth="1"/>
    <col min="10" max="10" width="14" customWidth="1"/>
    <col min="11" max="11" width="21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7500</v>
      </c>
      <c r="G2" s="11">
        <v>450</v>
      </c>
      <c r="H2" s="12">
        <v>14</v>
      </c>
      <c r="I2" t="s">
        <v>30</v>
      </c>
      <c r="J2" s="13">
        <f>IF($A2="","",(H2*G2))</f>
        <v>6300</v>
      </c>
      <c r="K2" s="13">
        <f>IF($A2="","",(F2-J2))</f>
        <v>1200</v>
      </c>
    </row>
    <row r="3" spans="1:11" x14ac:dyDescent="0.25">
      <c r="A3" t="s">
        <v>31</v>
      </c>
      <c r="B3" t="s">
        <v>32</v>
      </c>
      <c r="C3" t="s">
        <v>33</v>
      </c>
      <c r="D3" t="s">
        <v>28</v>
      </c>
      <c r="E3" t="s">
        <v>29</v>
      </c>
      <c r="F3" s="11">
        <v>5000</v>
      </c>
      <c r="G3" s="11">
        <v>450</v>
      </c>
      <c r="H3" s="12">
        <v>9</v>
      </c>
      <c r="I3" t="s">
        <v>34</v>
      </c>
      <c r="J3" s="13">
        <f>IF($A3="","",(H3*G3))</f>
        <v>4050</v>
      </c>
      <c r="K3" s="13">
        <f>IF($A3="","",(F3-J3))</f>
        <v>950</v>
      </c>
    </row>
    <row r="4" spans="1:11" x14ac:dyDescent="0.25">
      <c r="A4" t="s">
        <v>35</v>
      </c>
      <c r="B4" t="s">
        <v>36</v>
      </c>
      <c r="C4" t="s">
        <v>37</v>
      </c>
      <c r="D4" t="s">
        <v>28</v>
      </c>
      <c r="E4" t="s">
        <v>29</v>
      </c>
      <c r="F4" s="11">
        <v>3000</v>
      </c>
      <c r="G4" s="11">
        <v>300</v>
      </c>
      <c r="H4" s="12">
        <v>12</v>
      </c>
      <c r="I4" t="s">
        <v>38</v>
      </c>
      <c r="J4" s="13">
        <f>IF($A4="","",(H4*G4))</f>
        <v>3600</v>
      </c>
      <c r="K4" s="13">
        <f>IF($A4="","",(F4-J4))</f>
        <v>-600</v>
      </c>
    </row>
    <row r="5" spans="1:11" x14ac:dyDescent="0.25">
      <c r="A5" t="s">
        <v>39</v>
      </c>
      <c r="B5" t="s">
        <v>40</v>
      </c>
      <c r="C5" t="s">
        <v>27</v>
      </c>
      <c r="D5" t="s">
        <v>41</v>
      </c>
      <c r="E5" t="s">
        <v>29</v>
      </c>
      <c r="F5" s="11">
        <v>4000</v>
      </c>
      <c r="G5" s="11">
        <v>400</v>
      </c>
      <c r="H5" s="12">
        <v>6</v>
      </c>
      <c r="I5" t="s">
        <v>42</v>
      </c>
      <c r="J5" s="13">
        <f>IF($A5="","",(H5*G5))</f>
        <v>2400</v>
      </c>
      <c r="K5" s="13">
        <f>IF($A5="","",(F5-J5))</f>
        <v>1600</v>
      </c>
    </row>
    <row r="6" spans="1:11" x14ac:dyDescent="0.25">
      <c r="A6" t="s">
        <v>43</v>
      </c>
      <c r="B6" t="s">
        <v>44</v>
      </c>
      <c r="C6" t="s">
        <v>33</v>
      </c>
      <c r="D6" t="s">
        <v>41</v>
      </c>
      <c r="E6" t="s">
        <v>45</v>
      </c>
      <c r="F6" s="11">
        <v>0</v>
      </c>
      <c r="G6" s="11">
        <v>0</v>
      </c>
      <c r="H6" s="12">
        <v>0</v>
      </c>
      <c r="I6" t="s">
        <v>46</v>
      </c>
      <c r="J6" s="13">
        <f>IF($A6="","",(H6*G6))</f>
        <v>0</v>
      </c>
      <c r="K6" s="13">
        <f>IF($A6="","",(F6-J6))</f>
        <v>0</v>
      </c>
    </row>
    <row r="7" spans="1:11" x14ac:dyDescent="0.25">
      <c r="F7" s="11"/>
      <c r="G7" s="11"/>
      <c r="H7" s="12"/>
      <c r="J7" s="13" t="str">
        <f>IF($A7="","",(H7*G7))</f>
        <v/>
      </c>
      <c r="K7" s="13" t="str">
        <f>IF($A7="","",(F7-J7))</f>
        <v/>
      </c>
    </row>
    <row r="8" spans="1:11" x14ac:dyDescent="0.25">
      <c r="F8" s="11"/>
      <c r="G8" s="11"/>
      <c r="H8" s="12"/>
      <c r="J8" s="13" t="str">
        <f>IF($A8="","",(H8*G8))</f>
        <v/>
      </c>
      <c r="K8" s="13" t="str">
        <f>IF($A8="","",(F8-J8))</f>
        <v/>
      </c>
    </row>
    <row r="9" spans="1:11" x14ac:dyDescent="0.25">
      <c r="F9" s="11"/>
      <c r="G9" s="11"/>
      <c r="H9" s="12"/>
      <c r="J9" s="13" t="str">
        <f>IF($A9="","",(H9*G9))</f>
        <v/>
      </c>
      <c r="K9" s="13" t="str">
        <f>IF($A9="","",(F9-J9))</f>
        <v/>
      </c>
    </row>
    <row r="10" spans="1:11" x14ac:dyDescent="0.25">
      <c r="F10" s="11"/>
      <c r="G10" s="11"/>
      <c r="H10" s="12"/>
      <c r="J10" s="13" t="str">
        <f>IF($A10="","",(H10*G10))</f>
        <v/>
      </c>
      <c r="K10" s="13" t="str">
        <f>IF($A10="","",(F10-J10))</f>
        <v/>
      </c>
    </row>
    <row r="11" spans="1:11" x14ac:dyDescent="0.25">
      <c r="F11" s="11"/>
      <c r="G11" s="11"/>
      <c r="H11" s="12"/>
      <c r="J11" s="13" t="str">
        <f>IF($A11="","",(H11*G11))</f>
        <v/>
      </c>
      <c r="K11" s="13" t="str">
        <f>IF($A11="","",(F11-J11))</f>
        <v/>
      </c>
    </row>
    <row r="12" spans="1:11" x14ac:dyDescent="0.25">
      <c r="F12" s="11"/>
      <c r="G12" s="11"/>
      <c r="H12" s="12"/>
      <c r="J12" s="13" t="str">
        <f>IF($A12="","",(H12*G12))</f>
        <v/>
      </c>
      <c r="K12" s="13" t="str">
        <f>IF($A12="","",(F12-J12))</f>
        <v/>
      </c>
    </row>
    <row r="13" spans="1:11" x14ac:dyDescent="0.25">
      <c r="F13" s="11"/>
      <c r="G13" s="11"/>
      <c r="H13" s="12"/>
      <c r="J13" s="13" t="str">
        <f>IF($A13="","",(H13*G13))</f>
        <v/>
      </c>
      <c r="K13" s="13" t="str">
        <f>IF($A13="","",(F13-J13))</f>
        <v/>
      </c>
    </row>
    <row r="14" spans="1:11" x14ac:dyDescent="0.25">
      <c r="F14" s="11"/>
      <c r="G14" s="11"/>
      <c r="H14" s="12"/>
      <c r="J14" s="13" t="str">
        <f>IF($A14="","",(H14*G14))</f>
        <v/>
      </c>
      <c r="K14" s="13" t="str">
        <f>IF($A14="","",(F14-J14))</f>
        <v/>
      </c>
    </row>
    <row r="15" spans="1:11" x14ac:dyDescent="0.25">
      <c r="F15" s="11"/>
      <c r="G15" s="11"/>
      <c r="H15" s="12"/>
      <c r="J15" s="13" t="str">
        <f>IF($A15="","",(H15*G15))</f>
        <v/>
      </c>
      <c r="K15" s="13" t="str">
        <f>IF($A15="","",(F15-J15))</f>
        <v/>
      </c>
    </row>
    <row r="16" spans="1:11" x14ac:dyDescent="0.25">
      <c r="F16" s="11"/>
      <c r="G16" s="11"/>
      <c r="H16" s="12"/>
      <c r="J16" s="13" t="str">
        <f>IF($A16="","",(H16*G16))</f>
        <v/>
      </c>
      <c r="K16" s="13" t="str">
        <f>IF($A16="","",(F16-J16))</f>
        <v/>
      </c>
    </row>
    <row r="17" spans="1:11" x14ac:dyDescent="0.25">
      <c r="F17" s="11"/>
      <c r="G17" s="11"/>
      <c r="H17" s="12"/>
      <c r="J17" s="13" t="str">
        <f>IF($A17="","",(H17*G17))</f>
        <v/>
      </c>
      <c r="K17" s="13" t="str">
        <f>IF($A17="","",(F17-J17))</f>
        <v/>
      </c>
    </row>
    <row r="18" spans="1:11" x14ac:dyDescent="0.25">
      <c r="F18" s="11"/>
      <c r="G18" s="11"/>
      <c r="H18" s="12"/>
      <c r="J18" s="13" t="str">
        <f>IF($A18="","",(H18*G18))</f>
        <v/>
      </c>
      <c r="K18" s="13" t="str">
        <f>IF($A18="","",(F18-J18))</f>
        <v/>
      </c>
    </row>
    <row r="19" spans="1:11" x14ac:dyDescent="0.25">
      <c r="F19" s="11"/>
      <c r="G19" s="11"/>
      <c r="H19" s="12"/>
      <c r="J19" s="13" t="str">
        <f>IF($A19="","",(H19*G19))</f>
        <v/>
      </c>
      <c r="K19" s="13" t="str">
        <f>IF($A19="","",(F19-J19))</f>
        <v/>
      </c>
    </row>
    <row r="20" spans="1:11" x14ac:dyDescent="0.25">
      <c r="F20" s="11"/>
      <c r="G20" s="11"/>
      <c r="H20" s="12"/>
      <c r="J20" s="13" t="str">
        <f>IF($A20="","",(H20*G20))</f>
        <v/>
      </c>
      <c r="K20" s="13" t="str">
        <f>IF($A20="","",(F20-J20))</f>
        <v/>
      </c>
    </row>
    <row r="21" spans="1:11" x14ac:dyDescent="0.25">
      <c r="F21" s="11"/>
      <c r="G21" s="11"/>
      <c r="H21" s="12"/>
      <c r="J21" s="13" t="str">
        <f>IF($A21="","",(H21*G21))</f>
        <v/>
      </c>
      <c r="K21" s="13" t="str">
        <f>IF($A21="","",(F21-J21))</f>
        <v/>
      </c>
    </row>
    <row r="22" spans="1:11" x14ac:dyDescent="0.25">
      <c r="F22" s="11"/>
      <c r="G22" s="11"/>
      <c r="H22" s="12"/>
      <c r="J22" s="13" t="str">
        <f>IF($A22="","",(H22*G22))</f>
        <v/>
      </c>
      <c r="K22" s="13" t="str">
        <f>IF($A22="","",(F22-J22))</f>
        <v/>
      </c>
    </row>
    <row r="23" spans="1:11" x14ac:dyDescent="0.25">
      <c r="F23" s="11"/>
      <c r="G23" s="11"/>
      <c r="H23" s="12"/>
      <c r="J23" s="13" t="str">
        <f>IF($A23="","",(H23*G23))</f>
        <v/>
      </c>
      <c r="K23" s="13" t="str">
        <f>IF($A23="","",(F23-J23))</f>
        <v/>
      </c>
    </row>
    <row r="24" spans="1:11" x14ac:dyDescent="0.25">
      <c r="F24" s="11"/>
      <c r="G24" s="11"/>
      <c r="H24" s="12"/>
      <c r="J24" s="13" t="str">
        <f>IF($A24="","",(H24*G24))</f>
        <v/>
      </c>
      <c r="K24" s="13" t="str">
        <f>IF($A24="","",(F24-J24))</f>
        <v/>
      </c>
    </row>
    <row r="25" spans="1:11" x14ac:dyDescent="0.25">
      <c r="F25" s="11"/>
      <c r="G25" s="11"/>
      <c r="H25" s="12"/>
      <c r="J25" s="13" t="str">
        <f>IF($A25="","",(H25*G25))</f>
        <v/>
      </c>
      <c r="K25" s="13" t="str">
        <f>IF($A25="","",(F25-J25))</f>
        <v/>
      </c>
    </row>
    <row r="26" spans="1:11" x14ac:dyDescent="0.25">
      <c r="F26" s="11"/>
      <c r="G26" s="11"/>
      <c r="H26" s="12"/>
      <c r="J26" s="13" t="str">
        <f>IF($A26="","",(H26*G26))</f>
        <v/>
      </c>
      <c r="K26" s="13" t="str">
        <f>IF($A26="","",(F26-J26))</f>
        <v/>
      </c>
    </row>
    <row r="27" spans="1:11" x14ac:dyDescent="0.25">
      <c r="F27" s="11"/>
      <c r="G27" s="11"/>
      <c r="H27" s="12"/>
      <c r="J27" s="13" t="str">
        <f>IF($A27="","",(H27*G27))</f>
        <v/>
      </c>
      <c r="K27" s="13" t="str">
        <f>IF($A27="","",(F27-J27))</f>
        <v/>
      </c>
    </row>
    <row r="28" spans="1:11" x14ac:dyDescent="0.25">
      <c r="F28" s="11"/>
      <c r="G28" s="11"/>
      <c r="H28" s="12"/>
      <c r="J28" s="13" t="str">
        <f>IF($A28="","",(H28*G28))</f>
        <v/>
      </c>
      <c r="K28" s="13" t="str">
        <f>IF($A28="","",(F28-J28))</f>
        <v/>
      </c>
    </row>
    <row r="29" spans="1:11" x14ac:dyDescent="0.25">
      <c r="F29" s="11"/>
      <c r="G29" s="11"/>
      <c r="H29" s="12"/>
      <c r="J29" s="13" t="str">
        <f>IF($A29="","",(H29*G29))</f>
        <v/>
      </c>
      <c r="K29" s="13" t="str">
        <f>IF($A29="","",(F29-J29))</f>
        <v/>
      </c>
    </row>
    <row r="30" spans="1:11" x14ac:dyDescent="0.25">
      <c r="F30" s="11"/>
      <c r="G30" s="11"/>
      <c r="H30" s="12"/>
      <c r="J30" s="13" t="str">
        <f>IF($A30="","",(H30*G30))</f>
        <v/>
      </c>
      <c r="K30" s="13" t="str">
        <f>IF($A30="","",(F30-J30))</f>
        <v/>
      </c>
    </row>
    <row r="31" spans="1:11" x14ac:dyDescent="0.25">
      <c r="F31" s="11"/>
      <c r="G31" s="11"/>
      <c r="H31" s="12"/>
      <c r="J31" s="13" t="str">
        <f>IF($A31="","",(H31*G31))</f>
        <v/>
      </c>
      <c r="K31" s="13" t="str">
        <f>IF($A31="","",(F31-J31))</f>
        <v/>
      </c>
    </row>
    <row r="32" spans="1:11" x14ac:dyDescent="0.25">
      <c r="F32" s="11"/>
      <c r="G32" s="11"/>
      <c r="H32" s="12"/>
      <c r="J32" s="13" t="str">
        <f>IF($A32="","",(H32*G32))</f>
        <v/>
      </c>
      <c r="K32" s="13" t="str">
        <f>IF($A32="","",(F32-J32))</f>
        <v/>
      </c>
    </row>
    <row r="33" spans="1:11" x14ac:dyDescent="0.25">
      <c r="F33" s="11"/>
      <c r="G33" s="11"/>
      <c r="H33" s="12"/>
      <c r="J33" s="13" t="str">
        <f>IF($A33="","",(H33*G33))</f>
        <v/>
      </c>
      <c r="K33" s="13" t="str">
        <f>IF($A33="","",(F33-J33))</f>
        <v/>
      </c>
    </row>
    <row r="34" spans="1:11" x14ac:dyDescent="0.25">
      <c r="F34" s="11"/>
      <c r="G34" s="11"/>
      <c r="H34" s="12"/>
      <c r="J34" s="13" t="str">
        <f>IF($A34="","",(H34*G34))</f>
        <v/>
      </c>
      <c r="K34" s="13" t="str">
        <f>IF($A34="","",(F34-J34))</f>
        <v/>
      </c>
    </row>
    <row r="35" spans="1:11" x14ac:dyDescent="0.25">
      <c r="F35" s="11"/>
      <c r="G35" s="11"/>
      <c r="H35" s="12"/>
      <c r="J35" s="13" t="str">
        <f>IF($A35="","",(H35*G35))</f>
        <v/>
      </c>
      <c r="K35" s="13" t="str">
        <f>IF($A35="","",(F35-J35))</f>
        <v/>
      </c>
    </row>
    <row r="36" spans="1:11" x14ac:dyDescent="0.25">
      <c r="F36" s="11"/>
      <c r="G36" s="11"/>
      <c r="H36" s="12"/>
      <c r="J36" s="13" t="str">
        <f>IF($A36="","",(H36*G36))</f>
        <v/>
      </c>
      <c r="K36" s="13" t="str">
        <f>IF($A36="","",(F36-J36))</f>
        <v/>
      </c>
    </row>
    <row r="37" spans="1:11" x14ac:dyDescent="0.25">
      <c r="F37" s="11"/>
      <c r="G37" s="11"/>
      <c r="H37" s="12"/>
      <c r="J37" s="13" t="str">
        <f>IF($A37="","",(H37*G37))</f>
        <v/>
      </c>
      <c r="K37" s="13" t="str">
        <f>IF($A37="","",(F37-J37))</f>
        <v/>
      </c>
    </row>
    <row r="38" spans="1:11" x14ac:dyDescent="0.25">
      <c r="F38" s="11"/>
      <c r="G38" s="11"/>
      <c r="H38" s="12"/>
      <c r="J38" s="13" t="str">
        <f>IF($A38="","",(H38*G38))</f>
        <v/>
      </c>
      <c r="K38" s="13" t="str">
        <f>IF($A38="","",(F38-J38))</f>
        <v/>
      </c>
    </row>
    <row r="39" spans="1:11" x14ac:dyDescent="0.25">
      <c r="F39" s="11"/>
      <c r="G39" s="11"/>
      <c r="H39" s="12"/>
      <c r="J39" s="13" t="str">
        <f>IF($A39="","",(H39*G39))</f>
        <v/>
      </c>
      <c r="K39" s="13" t="str">
        <f>IF($A39="","",(F39-J39))</f>
        <v/>
      </c>
    </row>
    <row r="40" spans="1:11" x14ac:dyDescent="0.25">
      <c r="F40" s="11"/>
      <c r="G40" s="11"/>
      <c r="H40" s="12"/>
      <c r="J40" s="13" t="str">
        <f>IF($A40="","",(H40*G40))</f>
        <v/>
      </c>
      <c r="K40" s="13" t="str">
        <f>IF($A40="","",(F40-J40))</f>
        <v/>
      </c>
    </row>
    <row r="41" spans="1:11" x14ac:dyDescent="0.25">
      <c r="F41" s="11"/>
      <c r="G41" s="11"/>
      <c r="H41" s="12"/>
      <c r="J41" s="13" t="str">
        <f>IF($A41="","",(H41*G41))</f>
        <v/>
      </c>
      <c r="K41" s="13" t="str">
        <f>IF($A41="","",(F41-J41))</f>
        <v/>
      </c>
    </row>
    <row r="42" spans="1:11" x14ac:dyDescent="0.25">
      <c r="F42" s="11"/>
      <c r="G42" s="11"/>
      <c r="H42" s="12"/>
      <c r="J42" s="13" t="str">
        <f>IF($A42="","",(H42*G42))</f>
        <v/>
      </c>
      <c r="K42" s="13" t="str">
        <f>IF($A42="","",(F42-J42))</f>
        <v/>
      </c>
    </row>
    <row r="43" spans="1:11" x14ac:dyDescent="0.25">
      <c r="F43" s="11"/>
      <c r="G43" s="11"/>
      <c r="H43" s="12"/>
      <c r="J43" s="13" t="str">
        <f>IF($A43="","",(H43*G43))</f>
        <v/>
      </c>
      <c r="K43" s="13" t="str">
        <f>IF($A43="","",(F43-J43))</f>
        <v/>
      </c>
    </row>
    <row r="44" spans="1:11" x14ac:dyDescent="0.25">
      <c r="F44" s="11"/>
      <c r="G44" s="11"/>
      <c r="H44" s="12"/>
      <c r="J44" s="13" t="str">
        <f>IF($A44="","",(H44*G44))</f>
        <v/>
      </c>
      <c r="K44" s="13" t="str">
        <f>IF($A44="","",(F44-J44))</f>
        <v/>
      </c>
    </row>
    <row r="45" spans="1:11" x14ac:dyDescent="0.25">
      <c r="F45" s="11"/>
      <c r="G45" s="11"/>
      <c r="H45" s="12"/>
      <c r="J45" s="13" t="str">
        <f>IF($A45="","",(H45*G45))</f>
        <v/>
      </c>
      <c r="K45" s="13" t="str">
        <f>IF($A45="","",(F45-J45))</f>
        <v/>
      </c>
    </row>
    <row r="46" spans="1:11" x14ac:dyDescent="0.25">
      <c r="F46" s="11"/>
      <c r="G46" s="11"/>
      <c r="H46" s="12"/>
      <c r="J46" s="13" t="str">
        <f>IF($A46="","",(H46*G46))</f>
        <v/>
      </c>
      <c r="K46" s="13" t="str">
        <f>IF($A46="","",(F46-J46))</f>
        <v/>
      </c>
    </row>
    <row r="47" spans="1:11" x14ac:dyDescent="0.25">
      <c r="F47" s="11"/>
      <c r="G47" s="11"/>
      <c r="H47" s="12"/>
      <c r="J47" s="13" t="str">
        <f>IF($A47="","",(H47*G47))</f>
        <v/>
      </c>
      <c r="K47" s="13" t="str">
        <f>IF($A47="","",(F47-J47))</f>
        <v/>
      </c>
    </row>
    <row r="48" spans="1:11" x14ac:dyDescent="0.25">
      <c r="F48" s="11"/>
      <c r="G48" s="11"/>
      <c r="H48" s="12"/>
      <c r="J48" s="13" t="str">
        <f>IF($A48="","",(H48*G48))</f>
        <v/>
      </c>
      <c r="K48" s="13" t="str">
        <f>IF($A48="","",(F48-J48))</f>
        <v/>
      </c>
    </row>
    <row r="49" spans="1:11" x14ac:dyDescent="0.25">
      <c r="F49" s="11"/>
      <c r="G49" s="11"/>
      <c r="H49" s="12"/>
      <c r="J49" s="13" t="str">
        <f>IF($A49="","",(H49*G49))</f>
        <v/>
      </c>
      <c r="K49" s="13" t="str">
        <f>IF($A49="","",(F49-J49))</f>
        <v/>
      </c>
    </row>
    <row r="50" spans="1:11" x14ac:dyDescent="0.25">
      <c r="F50" s="11"/>
      <c r="G50" s="11"/>
      <c r="H50" s="12"/>
      <c r="J50" s="13" t="str">
        <f>IF($A50="","",(H50*G50))</f>
        <v/>
      </c>
      <c r="K50" s="13" t="str">
        <f>IF($A50="","",(F50-J50))</f>
        <v/>
      </c>
    </row>
    <row r="51" spans="1:11" x14ac:dyDescent="0.25">
      <c r="F51" s="11"/>
      <c r="G51" s="11"/>
      <c r="H51" s="12"/>
      <c r="J51" s="13" t="str">
        <f>IF($A51="","",(H51*G51))</f>
        <v/>
      </c>
      <c r="K51" s="13" t="str">
        <f>IF($A51="","",(F51-J51))</f>
        <v/>
      </c>
    </row>
    <row r="52" spans="1:11" x14ac:dyDescent="0.25">
      <c r="F52" s="11"/>
      <c r="G52" s="11"/>
      <c r="H52" s="12"/>
      <c r="J52" s="13" t="str">
        <f>IF($A52="","",(H52*G52))</f>
        <v/>
      </c>
      <c r="K52" s="13" t="str">
        <f>IF($A52="","",(F52-J52))</f>
        <v/>
      </c>
    </row>
    <row r="53" spans="1:11" x14ac:dyDescent="0.25">
      <c r="F53" s="11"/>
      <c r="G53" s="11"/>
      <c r="H53" s="12"/>
      <c r="J53" s="13" t="str">
        <f>IF($A53="","",(H53*G53))</f>
        <v/>
      </c>
      <c r="K53" s="13" t="str">
        <f>IF($A53="","",(F53-J53))</f>
        <v/>
      </c>
    </row>
    <row r="54" spans="1:11" x14ac:dyDescent="0.25">
      <c r="F54" s="11"/>
      <c r="G54" s="11"/>
      <c r="H54" s="12"/>
      <c r="J54" s="13" t="str">
        <f>IF($A54="","",(H54*G54))</f>
        <v/>
      </c>
      <c r="K54" s="13" t="str">
        <f>IF($A54="","",(F54-J54))</f>
        <v/>
      </c>
    </row>
    <row r="55" spans="1:11" x14ac:dyDescent="0.25">
      <c r="F55" s="11"/>
      <c r="G55" s="11"/>
      <c r="H55" s="12"/>
      <c r="J55" s="13" t="str">
        <f>IF($A55="","",(H55*G55))</f>
        <v/>
      </c>
      <c r="K55" s="13" t="str">
        <f>IF($A55="","",(F55-J55))</f>
        <v/>
      </c>
    </row>
    <row r="56" spans="1:11" x14ac:dyDescent="0.25">
      <c r="F56" s="11"/>
      <c r="G56" s="11"/>
      <c r="H56" s="12"/>
      <c r="J56" s="13" t="str">
        <f>IF($A56="","",(H56*G56))</f>
        <v/>
      </c>
      <c r="K56" s="13" t="str">
        <f>IF($A56="","",(F56-J56))</f>
        <v/>
      </c>
    </row>
    <row r="57" spans="1:11" x14ac:dyDescent="0.25">
      <c r="F57" s="11"/>
      <c r="G57" s="11"/>
      <c r="H57" s="12"/>
      <c r="J57" s="13" t="str">
        <f>IF($A57="","",(H57*G57))</f>
        <v/>
      </c>
      <c r="K57" s="13" t="str">
        <f>IF($A57="","",(F57-J57))</f>
        <v/>
      </c>
    </row>
    <row r="58" spans="1:11" x14ac:dyDescent="0.25">
      <c r="F58" s="11"/>
      <c r="G58" s="11"/>
      <c r="H58" s="12"/>
      <c r="J58" s="13" t="str">
        <f>IF($A58="","",(H58*G58))</f>
        <v/>
      </c>
      <c r="K58" s="13" t="str">
        <f>IF($A58="","",(F58-J58))</f>
        <v/>
      </c>
    </row>
    <row r="59" spans="1:11" x14ac:dyDescent="0.25">
      <c r="F59" s="11"/>
      <c r="G59" s="11"/>
      <c r="H59" s="12"/>
      <c r="J59" s="13" t="str">
        <f>IF($A59="","",(H59*G59))</f>
        <v/>
      </c>
      <c r="K59" s="13" t="str">
        <f>IF($A59="","",(F59-J59))</f>
        <v/>
      </c>
    </row>
    <row r="60" spans="1:11" x14ac:dyDescent="0.25">
      <c r="F60" s="11"/>
      <c r="G60" s="11"/>
      <c r="H60" s="12"/>
      <c r="J60" s="13" t="str">
        <f>IF($A60="","",(H60*G60))</f>
        <v/>
      </c>
      <c r="K60" s="13" t="str">
        <f>IF($A60="","",(F60-J60))</f>
        <v/>
      </c>
    </row>
    <row r="61" spans="1:11" x14ac:dyDescent="0.25">
      <c r="F61" s="11"/>
      <c r="G61" s="11"/>
      <c r="H61" s="12"/>
      <c r="J61" s="13" t="str">
        <f>IF($A61="","",(H61*G61))</f>
        <v/>
      </c>
      <c r="K61" s="13" t="str">
        <f>IF($A61="","",(F61-J61))</f>
        <v/>
      </c>
    </row>
    <row r="62" spans="1:11" x14ac:dyDescent="0.25">
      <c r="F62" s="11"/>
      <c r="G62" s="11"/>
      <c r="H62" s="12"/>
      <c r="J62" s="13" t="str">
        <f>IF($A62="","",(H62*G62))</f>
        <v/>
      </c>
      <c r="K62" s="13" t="str">
        <f>IF($A62="","",(F62-J62))</f>
        <v/>
      </c>
    </row>
    <row r="63" spans="1:11" x14ac:dyDescent="0.25">
      <c r="F63" s="11"/>
      <c r="G63" s="11"/>
      <c r="H63" s="12"/>
      <c r="J63" s="13" t="str">
        <f>IF($A63="","",(H63*G63))</f>
        <v/>
      </c>
      <c r="K63" s="13" t="str">
        <f>IF($A63="","",(F63-J63))</f>
        <v/>
      </c>
    </row>
    <row r="64" spans="1:11" x14ac:dyDescent="0.25">
      <c r="F64" s="11"/>
      <c r="G64" s="11"/>
      <c r="H64" s="12"/>
      <c r="J64" s="13" t="str">
        <f>IF($A64="","",(H64*G64))</f>
        <v/>
      </c>
      <c r="K64" s="13" t="str">
        <f>IF($A64="","",(F64-J64))</f>
        <v/>
      </c>
    </row>
    <row r="65" spans="1:11" x14ac:dyDescent="0.25">
      <c r="F65" s="11"/>
      <c r="G65" s="11"/>
      <c r="H65" s="12"/>
      <c r="J65" s="13" t="str">
        <f>IF($A65="","",(H65*G65))</f>
        <v/>
      </c>
      <c r="K65" s="13" t="str">
        <f>IF($A65="","",(F65-J65))</f>
        <v/>
      </c>
    </row>
    <row r="66" spans="1:11" x14ac:dyDescent="0.25">
      <c r="F66" s="11"/>
      <c r="G66" s="11"/>
      <c r="H66" s="12"/>
      <c r="J66" s="13" t="str">
        <f>IF($A66="","",(H66*G66))</f>
        <v/>
      </c>
      <c r="K66" s="13" t="str">
        <f>IF($A66="","",(F66-J66))</f>
        <v/>
      </c>
    </row>
    <row r="67" spans="1:11" x14ac:dyDescent="0.25">
      <c r="F67" s="11"/>
      <c r="G67" s="11"/>
      <c r="H67" s="12"/>
      <c r="J67" s="13" t="str">
        <f>IF($A67="","",(H67*G67))</f>
        <v/>
      </c>
      <c r="K67" s="13" t="str">
        <f>IF($A67="","",(F67-J67))</f>
        <v/>
      </c>
    </row>
    <row r="68" spans="1:11" x14ac:dyDescent="0.25">
      <c r="F68" s="11"/>
      <c r="G68" s="11"/>
      <c r="H68" s="12"/>
      <c r="J68" s="13" t="str">
        <f>IF($A68="","",(H68*G68))</f>
        <v/>
      </c>
      <c r="K68" s="13" t="str">
        <f>IF($A68="","",(F68-J68))</f>
        <v/>
      </c>
    </row>
    <row r="69" spans="1:11" x14ac:dyDescent="0.25">
      <c r="F69" s="11"/>
      <c r="G69" s="11"/>
      <c r="H69" s="12"/>
      <c r="J69" s="13" t="str">
        <f>IF($A69="","",(H69*G69))</f>
        <v/>
      </c>
      <c r="K69" s="13" t="str">
        <f>IF($A69="","",(F69-J69))</f>
        <v/>
      </c>
    </row>
    <row r="70" spans="1:11" x14ac:dyDescent="0.25">
      <c r="F70" s="11"/>
      <c r="G70" s="11"/>
      <c r="H70" s="12"/>
      <c r="J70" s="13" t="str">
        <f>IF($A70="","",(H70*G70))</f>
        <v/>
      </c>
      <c r="K70" s="13" t="str">
        <f>IF($A70="","",(F70-J70))</f>
        <v/>
      </c>
    </row>
    <row r="71" spans="1:11" x14ac:dyDescent="0.25">
      <c r="F71" s="11"/>
      <c r="G71" s="11"/>
      <c r="H71" s="12"/>
      <c r="J71" s="13" t="str">
        <f>IF($A71="","",(H71*G71))</f>
        <v/>
      </c>
      <c r="K71" s="13" t="str">
        <f>IF($A71="","",(F71-J71))</f>
        <v/>
      </c>
    </row>
    <row r="72" spans="1:11" x14ac:dyDescent="0.25">
      <c r="F72" s="11"/>
      <c r="G72" s="11"/>
      <c r="H72" s="12"/>
      <c r="J72" s="13" t="str">
        <f>IF($A72="","",(H72*G72))</f>
        <v/>
      </c>
      <c r="K72" s="13" t="str">
        <f>IF($A72="","",(F72-J72))</f>
        <v/>
      </c>
    </row>
    <row r="73" spans="1:11" x14ac:dyDescent="0.25">
      <c r="F73" s="11"/>
      <c r="G73" s="11"/>
      <c r="H73" s="12"/>
      <c r="J73" s="13" t="str">
        <f>IF($A73="","",(H73*G73))</f>
        <v/>
      </c>
      <c r="K73" s="13" t="str">
        <f>IF($A73="","",(F73-J73))</f>
        <v/>
      </c>
    </row>
    <row r="74" spans="1:11" x14ac:dyDescent="0.25">
      <c r="F74" s="11"/>
      <c r="G74" s="11"/>
      <c r="H74" s="12"/>
      <c r="J74" s="13" t="str">
        <f>IF($A74="","",(H74*G74))</f>
        <v/>
      </c>
      <c r="K74" s="13" t="str">
        <f>IF($A74="","",(F74-J74))</f>
        <v/>
      </c>
    </row>
    <row r="75" spans="1:11" x14ac:dyDescent="0.25">
      <c r="F75" s="11"/>
      <c r="G75" s="11"/>
      <c r="H75" s="12"/>
      <c r="J75" s="13" t="str">
        <f>IF($A75="","",(H75*G75))</f>
        <v/>
      </c>
      <c r="K75" s="13" t="str">
        <f>IF($A75="","",(F75-J75))</f>
        <v/>
      </c>
    </row>
    <row r="76" spans="1:11" x14ac:dyDescent="0.25">
      <c r="F76" s="11"/>
      <c r="G76" s="11"/>
      <c r="H76" s="12"/>
      <c r="J76" s="13" t="str">
        <f>IF($A76="","",(H76*G76))</f>
        <v/>
      </c>
      <c r="K76" s="13" t="str">
        <f>IF($A76="","",(F76-J76))</f>
        <v/>
      </c>
    </row>
    <row r="77" spans="1:11" x14ac:dyDescent="0.25">
      <c r="F77" s="11"/>
      <c r="G77" s="11"/>
      <c r="H77" s="12"/>
      <c r="J77" s="13" t="str">
        <f>IF($A77="","",(H77*G77))</f>
        <v/>
      </c>
      <c r="K77" s="13" t="str">
        <f>IF($A77="","",(F77-J77))</f>
        <v/>
      </c>
    </row>
    <row r="78" spans="1:11" x14ac:dyDescent="0.25">
      <c r="F78" s="11"/>
      <c r="G78" s="11"/>
      <c r="H78" s="12"/>
      <c r="J78" s="13" t="str">
        <f>IF($A78="","",(H78*G78))</f>
        <v/>
      </c>
      <c r="K78" s="13" t="str">
        <f>IF($A78="","",(F78-J78))</f>
        <v/>
      </c>
    </row>
    <row r="79" spans="1:11" x14ac:dyDescent="0.25">
      <c r="F79" s="11"/>
      <c r="G79" s="11"/>
      <c r="H79" s="12"/>
      <c r="J79" s="13" t="str">
        <f>IF($A79="","",(H79*G79))</f>
        <v/>
      </c>
      <c r="K79" s="13" t="str">
        <f>IF($A79="","",(F79-J79))</f>
        <v/>
      </c>
    </row>
    <row r="80" spans="1:11" x14ac:dyDescent="0.25">
      <c r="F80" s="11"/>
      <c r="G80" s="11"/>
      <c r="H80" s="12"/>
      <c r="J80" s="13" t="str">
        <f>IF($A80="","",(H80*G80))</f>
        <v/>
      </c>
      <c r="K80" s="13" t="str">
        <f>IF($A80="","",(F80-J80))</f>
        <v/>
      </c>
    </row>
    <row r="81" spans="1:11" x14ac:dyDescent="0.25">
      <c r="F81" s="11"/>
      <c r="G81" s="11"/>
      <c r="H81" s="12"/>
      <c r="J81" s="13" t="str">
        <f>IF($A81="","",(H81*G81))</f>
        <v/>
      </c>
      <c r="K81" s="13" t="str">
        <f>IF($A81="","",(F81-J81))</f>
        <v/>
      </c>
    </row>
    <row r="82" spans="1:11" x14ac:dyDescent="0.25">
      <c r="F82" s="11"/>
      <c r="G82" s="11"/>
      <c r="H82" s="12"/>
      <c r="J82" s="13" t="str">
        <f>IF($A82="","",(H82*G82))</f>
        <v/>
      </c>
      <c r="K82" s="13" t="str">
        <f>IF($A82="","",(F82-J82))</f>
        <v/>
      </c>
    </row>
    <row r="83" spans="1:11" x14ac:dyDescent="0.25">
      <c r="F83" s="11"/>
      <c r="G83" s="11"/>
      <c r="H83" s="12"/>
      <c r="J83" s="13" t="str">
        <f>IF($A83="","",(H83*G83))</f>
        <v/>
      </c>
      <c r="K83" s="13" t="str">
        <f>IF($A83="","",(F83-J83))</f>
        <v/>
      </c>
    </row>
    <row r="84" spans="1:11" x14ac:dyDescent="0.25">
      <c r="F84" s="11"/>
      <c r="G84" s="11"/>
      <c r="H84" s="12"/>
      <c r="J84" s="13" t="str">
        <f>IF($A84="","",(H84*G84))</f>
        <v/>
      </c>
      <c r="K84" s="13" t="str">
        <f>IF($A84="","",(F84-J84))</f>
        <v/>
      </c>
    </row>
    <row r="85" spans="1:11" x14ac:dyDescent="0.25">
      <c r="F85" s="11"/>
      <c r="G85" s="11"/>
      <c r="H85" s="12"/>
      <c r="J85" s="13" t="str">
        <f>IF($A85="","",(H85*G85))</f>
        <v/>
      </c>
      <c r="K85" s="13" t="str">
        <f>IF($A85="","",(F85-J85))</f>
        <v/>
      </c>
    </row>
    <row r="86" spans="1:11" x14ac:dyDescent="0.25">
      <c r="F86" s="11"/>
      <c r="G86" s="11"/>
      <c r="H86" s="12"/>
      <c r="J86" s="13" t="str">
        <f>IF($A86="","",(H86*G86))</f>
        <v/>
      </c>
      <c r="K86" s="13" t="str">
        <f>IF($A86="","",(F86-J86))</f>
        <v/>
      </c>
    </row>
    <row r="87" spans="1:11" x14ac:dyDescent="0.25">
      <c r="F87" s="11"/>
      <c r="G87" s="11"/>
      <c r="H87" s="12"/>
      <c r="J87" s="13" t="str">
        <f>IF($A87="","",(H87*G87))</f>
        <v/>
      </c>
      <c r="K87" s="13" t="str">
        <f>IF($A87="","",(F87-J87))</f>
        <v/>
      </c>
    </row>
    <row r="88" spans="1:11" x14ac:dyDescent="0.25">
      <c r="F88" s="11"/>
      <c r="G88" s="11"/>
      <c r="H88" s="12"/>
      <c r="J88" s="13" t="str">
        <f>IF($A88="","",(H88*G88))</f>
        <v/>
      </c>
      <c r="K88" s="13" t="str">
        <f>IF($A88="","",(F88-J88))</f>
        <v/>
      </c>
    </row>
    <row r="89" spans="1:11" x14ac:dyDescent="0.25">
      <c r="F89" s="11"/>
      <c r="G89" s="11"/>
      <c r="H89" s="12"/>
      <c r="J89" s="13" t="str">
        <f>IF($A89="","",(H89*G89))</f>
        <v/>
      </c>
      <c r="K89" s="13" t="str">
        <f>IF($A89="","",(F89-J89))</f>
        <v/>
      </c>
    </row>
    <row r="90" spans="1:11" x14ac:dyDescent="0.25">
      <c r="F90" s="11"/>
      <c r="G90" s="11"/>
      <c r="H90" s="12"/>
      <c r="J90" s="13" t="str">
        <f>IF($A90="","",(H90*G90))</f>
        <v/>
      </c>
      <c r="K90" s="13" t="str">
        <f>IF($A90="","",(F90-J90))</f>
        <v/>
      </c>
    </row>
    <row r="91" spans="1:11" x14ac:dyDescent="0.25">
      <c r="F91" s="11"/>
      <c r="G91" s="11"/>
      <c r="H91" s="12"/>
      <c r="J91" s="13" t="str">
        <f>IF($A91="","",(H91*G91))</f>
        <v/>
      </c>
      <c r="K91" s="13" t="str">
        <f>IF($A91="","",(F91-J91))</f>
        <v/>
      </c>
    </row>
    <row r="92" spans="1:11" x14ac:dyDescent="0.25">
      <c r="F92" s="11"/>
      <c r="G92" s="11"/>
      <c r="H92" s="12"/>
      <c r="J92" s="13" t="str">
        <f>IF($A92="","",(H92*G92))</f>
        <v/>
      </c>
      <c r="K92" s="13" t="str">
        <f>IF($A92="","",(F92-J92))</f>
        <v/>
      </c>
    </row>
    <row r="93" spans="1:11" x14ac:dyDescent="0.25">
      <c r="F93" s="11"/>
      <c r="G93" s="11"/>
      <c r="H93" s="12"/>
      <c r="J93" s="13" t="str">
        <f>IF($A93="","",(H93*G93))</f>
        <v/>
      </c>
      <c r="K93" s="13" t="str">
        <f>IF($A93="","",(F93-J93))</f>
        <v/>
      </c>
    </row>
    <row r="94" spans="1:11" x14ac:dyDescent="0.25">
      <c r="F94" s="11"/>
      <c r="G94" s="11"/>
      <c r="H94" s="12"/>
      <c r="J94" s="13" t="str">
        <f>IF($A94="","",(H94*G94))</f>
        <v/>
      </c>
      <c r="K94" s="13" t="str">
        <f>IF($A94="","",(F94-J94))</f>
        <v/>
      </c>
    </row>
    <row r="95" spans="1:11" x14ac:dyDescent="0.25">
      <c r="F95" s="11"/>
      <c r="G95" s="11"/>
      <c r="H95" s="12"/>
      <c r="J95" s="13" t="str">
        <f>IF($A95="","",(H95*G95))</f>
        <v/>
      </c>
      <c r="K95" s="13" t="str">
        <f>IF($A95="","",(F95-J95))</f>
        <v/>
      </c>
    </row>
    <row r="96" spans="1:11" x14ac:dyDescent="0.25">
      <c r="F96" s="11"/>
      <c r="G96" s="11"/>
      <c r="H96" s="12"/>
      <c r="J96" s="13" t="str">
        <f>IF($A96="","",(H96*G96))</f>
        <v/>
      </c>
      <c r="K96" s="13" t="str">
        <f>IF($A96="","",(F96-J96))</f>
        <v/>
      </c>
    </row>
    <row r="97" spans="1:11" x14ac:dyDescent="0.25">
      <c r="F97" s="11"/>
      <c r="G97" s="11"/>
      <c r="H97" s="12"/>
      <c r="J97" s="13" t="str">
        <f>IF($A97="","",(H97*G97))</f>
        <v/>
      </c>
      <c r="K97" s="13" t="str">
        <f>IF($A97="","",(F97-J97))</f>
        <v/>
      </c>
    </row>
    <row r="98" spans="1:11" x14ac:dyDescent="0.25">
      <c r="F98" s="11"/>
      <c r="G98" s="11"/>
      <c r="H98" s="12"/>
      <c r="J98" s="13" t="str">
        <f>IF($A98="","",(H98*G98))</f>
        <v/>
      </c>
      <c r="K98" s="13" t="str">
        <f>IF($A98="","",(F98-J98))</f>
        <v/>
      </c>
    </row>
    <row r="99" spans="1:11" x14ac:dyDescent="0.25">
      <c r="F99" s="11"/>
      <c r="G99" s="11"/>
      <c r="H99" s="12"/>
      <c r="J99" s="13" t="str">
        <f>IF($A99="","",(H99*G99))</f>
        <v/>
      </c>
      <c r="K99" s="13" t="str">
        <f>IF($A99="","",(F99-J99))</f>
        <v/>
      </c>
    </row>
    <row r="100" spans="1:11" x14ac:dyDescent="0.25">
      <c r="F100" s="11"/>
      <c r="G100" s="11"/>
      <c r="H100" s="12"/>
      <c r="J100" s="13" t="str">
        <f>IF($A100="","",(H100*G100))</f>
        <v/>
      </c>
      <c r="K100" s="13" t="str">
        <f>IF($A100="","",(F100-J100))</f>
        <v/>
      </c>
    </row>
    <row r="101" spans="1:11" x14ac:dyDescent="0.25">
      <c r="F101" s="11"/>
      <c r="G101" s="11"/>
      <c r="H101" s="12"/>
      <c r="J101" s="13" t="str">
        <f>IF($A101="","",(H101*G101))</f>
        <v/>
      </c>
      <c r="K101" s="13" t="str">
        <f>IF($A101="","",(F101-J101))</f>
        <v/>
      </c>
    </row>
    <row r="102" spans="1:11" x14ac:dyDescent="0.25">
      <c r="F102" s="11"/>
      <c r="G102" s="11"/>
      <c r="H102" s="12"/>
      <c r="J102" s="13" t="str">
        <f>IF($A102="","",(H102*G102))</f>
        <v/>
      </c>
      <c r="K102" s="13" t="str">
        <f>IF($A102="","",(F102-J102))</f>
        <v/>
      </c>
    </row>
    <row r="103" spans="1:11" x14ac:dyDescent="0.25">
      <c r="F103" s="11"/>
      <c r="G103" s="11"/>
      <c r="H103" s="12"/>
      <c r="J103" s="13" t="str">
        <f>IF($A103="","",(H103*G103))</f>
        <v/>
      </c>
      <c r="K103" s="13" t="str">
        <f>IF($A103="","",(F103-J103))</f>
        <v/>
      </c>
    </row>
    <row r="104" spans="1:11" x14ac:dyDescent="0.25">
      <c r="F104" s="11"/>
      <c r="G104" s="11"/>
      <c r="H104" s="12"/>
      <c r="J104" s="13" t="str">
        <f>IF($A104="","",(H104*G104))</f>
        <v/>
      </c>
      <c r="K104" s="13" t="str">
        <f>IF($A104="","",(F104-J104))</f>
        <v/>
      </c>
    </row>
    <row r="105" spans="1:11" x14ac:dyDescent="0.25">
      <c r="F105" s="11"/>
      <c r="G105" s="11"/>
      <c r="H105" s="12"/>
      <c r="J105" s="13" t="str">
        <f>IF($A105="","",(H105*G105))</f>
        <v/>
      </c>
      <c r="K105" s="13" t="str">
        <f>IF($A105="","",(F105-J105))</f>
        <v/>
      </c>
    </row>
    <row r="106" spans="1:11" x14ac:dyDescent="0.25">
      <c r="F106" s="11"/>
      <c r="G106" s="11"/>
      <c r="H106" s="12"/>
      <c r="J106" s="13" t="str">
        <f>IF($A106="","",(H106*G106))</f>
        <v/>
      </c>
      <c r="K106" s="13" t="str">
        <f>IF($A106="","",(F106-J106))</f>
        <v/>
      </c>
    </row>
    <row r="107" spans="1:11" x14ac:dyDescent="0.25">
      <c r="F107" s="11"/>
      <c r="G107" s="11"/>
      <c r="H107" s="12"/>
      <c r="J107" s="13" t="str">
        <f>IF($A107="","",(H107*G107))</f>
        <v/>
      </c>
      <c r="K107" s="13" t="str">
        <f>IF($A107="","",(F107-J107))</f>
        <v/>
      </c>
    </row>
    <row r="108" spans="1:11" x14ac:dyDescent="0.25">
      <c r="F108" s="11"/>
      <c r="G108" s="11"/>
      <c r="H108" s="12"/>
      <c r="J108" s="13" t="str">
        <f>IF($A108="","",(H108*G108))</f>
        <v/>
      </c>
      <c r="K108" s="13" t="str">
        <f>IF($A108="","",(F108-J108))</f>
        <v/>
      </c>
    </row>
    <row r="109" spans="1:11" x14ac:dyDescent="0.25">
      <c r="F109" s="11"/>
      <c r="G109" s="11"/>
      <c r="H109" s="12"/>
      <c r="J109" s="13" t="str">
        <f>IF($A109="","",(H109*G109))</f>
        <v/>
      </c>
      <c r="K109" s="13" t="str">
        <f>IF($A109="","",(F109-J109))</f>
        <v/>
      </c>
    </row>
    <row r="110" spans="1:11" x14ac:dyDescent="0.25">
      <c r="F110" s="11"/>
      <c r="G110" s="11"/>
      <c r="H110" s="12"/>
      <c r="J110" s="13" t="str">
        <f>IF($A110="","",(H110*G110))</f>
        <v/>
      </c>
      <c r="K110" s="13" t="str">
        <f>IF($A110="","",(F110-J110))</f>
        <v/>
      </c>
    </row>
    <row r="111" spans="1:11" x14ac:dyDescent="0.25">
      <c r="F111" s="11"/>
      <c r="G111" s="11"/>
      <c r="H111" s="12"/>
      <c r="J111" s="13" t="str">
        <f>IF($A111="","",(H111*G111))</f>
        <v/>
      </c>
      <c r="K111" s="13" t="str">
        <f>IF($A111="","",(F111-J111))</f>
        <v/>
      </c>
    </row>
    <row r="112" spans="1:11" x14ac:dyDescent="0.25">
      <c r="F112" s="11"/>
      <c r="G112" s="11"/>
      <c r="H112" s="12"/>
      <c r="J112" s="13" t="str">
        <f>IF($A112="","",(H112*G112))</f>
        <v/>
      </c>
      <c r="K112" s="13" t="str">
        <f>IF($A112="","",(F112-J112))</f>
        <v/>
      </c>
    </row>
    <row r="113" spans="1:11" x14ac:dyDescent="0.25">
      <c r="F113" s="11"/>
      <c r="G113" s="11"/>
      <c r="H113" s="12"/>
      <c r="J113" s="13" t="str">
        <f>IF($A113="","",(H113*G113))</f>
        <v/>
      </c>
      <c r="K113" s="13" t="str">
        <f>IF($A113="","",(F113-J113))</f>
        <v/>
      </c>
    </row>
    <row r="114" spans="1:11" x14ac:dyDescent="0.25">
      <c r="F114" s="11"/>
      <c r="G114" s="11"/>
      <c r="H114" s="12"/>
      <c r="J114" s="13" t="str">
        <f>IF($A114="","",(H114*G114))</f>
        <v/>
      </c>
      <c r="K114" s="13" t="str">
        <f>IF($A114="","",(F114-J114))</f>
        <v/>
      </c>
    </row>
    <row r="115" spans="1:11" x14ac:dyDescent="0.25">
      <c r="F115" s="11"/>
      <c r="G115" s="11"/>
      <c r="H115" s="12"/>
      <c r="J115" s="13" t="str">
        <f>IF($A115="","",(H115*G115))</f>
        <v/>
      </c>
      <c r="K115" s="13" t="str">
        <f>IF($A115="","",(F115-J115))</f>
        <v/>
      </c>
    </row>
    <row r="116" spans="1:11" x14ac:dyDescent="0.25">
      <c r="F116" s="11"/>
      <c r="G116" s="11"/>
      <c r="H116" s="12"/>
      <c r="J116" s="13" t="str">
        <f>IF($A116="","",(H116*G116))</f>
        <v/>
      </c>
      <c r="K116" s="13" t="str">
        <f>IF($A116="","",(F116-J116))</f>
        <v/>
      </c>
    </row>
    <row r="117" spans="1:11" x14ac:dyDescent="0.25">
      <c r="F117" s="11"/>
      <c r="G117" s="11"/>
      <c r="H117" s="12"/>
      <c r="J117" s="13" t="str">
        <f>IF($A117="","",(H117*G117))</f>
        <v/>
      </c>
      <c r="K117" s="13" t="str">
        <f>IF($A117="","",(F117-J117))</f>
        <v/>
      </c>
    </row>
    <row r="118" spans="1:11" x14ac:dyDescent="0.25">
      <c r="F118" s="11"/>
      <c r="G118" s="11"/>
      <c r="H118" s="12"/>
      <c r="J118" s="13" t="str">
        <f>IF($A118="","",(H118*G118))</f>
        <v/>
      </c>
      <c r="K118" s="13" t="str">
        <f>IF($A118="","",(F118-J118))</f>
        <v/>
      </c>
    </row>
    <row r="119" spans="1:11" x14ac:dyDescent="0.25">
      <c r="F119" s="11"/>
      <c r="G119" s="11"/>
      <c r="H119" s="12"/>
      <c r="J119" s="13" t="str">
        <f>IF($A119="","",(H119*G119))</f>
        <v/>
      </c>
      <c r="K119" s="13" t="str">
        <f>IF($A119="","",(F119-J119))</f>
        <v/>
      </c>
    </row>
    <row r="120" spans="1:11" x14ac:dyDescent="0.25">
      <c r="F120" s="11"/>
      <c r="G120" s="11"/>
      <c r="H120" s="12"/>
      <c r="J120" s="13" t="str">
        <f>IF($A120="","",(H120*G120))</f>
        <v/>
      </c>
      <c r="K120" s="13" t="str">
        <f>IF($A120="","",(F120-J120))</f>
        <v/>
      </c>
    </row>
    <row r="121" spans="1:11" x14ac:dyDescent="0.25">
      <c r="F121" s="11"/>
      <c r="G121" s="11"/>
      <c r="H121" s="12"/>
      <c r="J121" s="13" t="str">
        <f>IF($A121="","",(H121*G121))</f>
        <v/>
      </c>
      <c r="K121" s="13" t="str">
        <f>IF($A121="","",(F121-J121))</f>
        <v/>
      </c>
    </row>
    <row r="122" spans="1:11" x14ac:dyDescent="0.25">
      <c r="F122" s="11"/>
      <c r="G122" s="11"/>
      <c r="H122" s="12"/>
      <c r="J122" s="13" t="str">
        <f>IF($A122="","",(H122*G122))</f>
        <v/>
      </c>
      <c r="K122" s="13" t="str">
        <f>IF($A122="","",(F122-J122))</f>
        <v/>
      </c>
    </row>
    <row r="123" spans="1:11" x14ac:dyDescent="0.25">
      <c r="F123" s="11"/>
      <c r="G123" s="11"/>
      <c r="H123" s="12"/>
      <c r="J123" s="13" t="str">
        <f>IF($A123="","",(H123*G123))</f>
        <v/>
      </c>
      <c r="K123" s="13" t="str">
        <f>IF($A123="","",(F123-J123))</f>
        <v/>
      </c>
    </row>
    <row r="124" spans="1:11" x14ac:dyDescent="0.25">
      <c r="F124" s="11"/>
      <c r="G124" s="11"/>
      <c r="H124" s="12"/>
      <c r="J124" s="13" t="str">
        <f>IF($A124="","",(H124*G124))</f>
        <v/>
      </c>
      <c r="K124" s="13" t="str">
        <f>IF($A124="","",(F124-J124))</f>
        <v/>
      </c>
    </row>
    <row r="125" spans="1:11" x14ac:dyDescent="0.25">
      <c r="F125" s="11"/>
      <c r="G125" s="11"/>
      <c r="H125" s="12"/>
      <c r="J125" s="13" t="str">
        <f>IF($A125="","",(H125*G125))</f>
        <v/>
      </c>
      <c r="K125" s="13" t="str">
        <f>IF($A125="","",(F125-J125))</f>
        <v/>
      </c>
    </row>
    <row r="126" spans="1:11" x14ac:dyDescent="0.25">
      <c r="F126" s="11"/>
      <c r="G126" s="11"/>
      <c r="H126" s="12"/>
      <c r="J126" s="13" t="str">
        <f>IF($A126="","",(H126*G126))</f>
        <v/>
      </c>
      <c r="K126" s="13" t="str">
        <f>IF($A126="","",(F126-J126))</f>
        <v/>
      </c>
    </row>
    <row r="127" spans="1:11" x14ac:dyDescent="0.25">
      <c r="F127" s="11"/>
      <c r="G127" s="11"/>
      <c r="H127" s="12"/>
      <c r="J127" s="13" t="str">
        <f>IF($A127="","",(H127*G127))</f>
        <v/>
      </c>
      <c r="K127" s="13" t="str">
        <f>IF($A127="","",(F127-J127))</f>
        <v/>
      </c>
    </row>
    <row r="128" spans="1:11" x14ac:dyDescent="0.25">
      <c r="F128" s="11"/>
      <c r="G128" s="11"/>
      <c r="H128" s="12"/>
      <c r="J128" s="13" t="str">
        <f>IF($A128="","",(H128*G128))</f>
        <v/>
      </c>
      <c r="K128" s="13" t="str">
        <f>IF($A128="","",(F128-J128))</f>
        <v/>
      </c>
    </row>
    <row r="129" spans="1:11" x14ac:dyDescent="0.25">
      <c r="F129" s="11"/>
      <c r="G129" s="11"/>
      <c r="H129" s="12"/>
      <c r="J129" s="13" t="str">
        <f>IF($A129="","",(H129*G129))</f>
        <v/>
      </c>
      <c r="K129" s="13" t="str">
        <f>IF($A129="","",(F129-J129))</f>
        <v/>
      </c>
    </row>
    <row r="130" spans="1:11" x14ac:dyDescent="0.25">
      <c r="F130" s="11"/>
      <c r="G130" s="11"/>
      <c r="H130" s="12"/>
      <c r="J130" s="13" t="str">
        <f>IF($A130="","",(H130*G130))</f>
        <v/>
      </c>
      <c r="K130" s="13" t="str">
        <f>IF($A130="","",(F130-J130))</f>
        <v/>
      </c>
    </row>
    <row r="131" spans="1:11" x14ac:dyDescent="0.25">
      <c r="F131" s="11"/>
      <c r="G131" s="11"/>
      <c r="H131" s="12"/>
      <c r="J131" s="13" t="str">
        <f>IF($A131="","",(H131*G131))</f>
        <v/>
      </c>
      <c r="K131" s="13" t="str">
        <f>IF($A131="","",(F131-J131))</f>
        <v/>
      </c>
    </row>
    <row r="132" spans="1:11" x14ac:dyDescent="0.25">
      <c r="F132" s="11"/>
      <c r="G132" s="11"/>
      <c r="H132" s="12"/>
      <c r="J132" s="13" t="str">
        <f>IF($A132="","",(H132*G132))</f>
        <v/>
      </c>
      <c r="K132" s="13" t="str">
        <f>IF($A132="","",(F132-J132))</f>
        <v/>
      </c>
    </row>
    <row r="133" spans="1:11" x14ac:dyDescent="0.25">
      <c r="F133" s="11"/>
      <c r="G133" s="11"/>
      <c r="H133" s="12"/>
      <c r="J133" s="13" t="str">
        <f>IF($A133="","",(H133*G133))</f>
        <v/>
      </c>
      <c r="K133" s="13" t="str">
        <f>IF($A133="","",(F133-J133))</f>
        <v/>
      </c>
    </row>
    <row r="134" spans="1:11" x14ac:dyDescent="0.25">
      <c r="F134" s="11"/>
      <c r="G134" s="11"/>
      <c r="H134" s="12"/>
      <c r="J134" s="13" t="str">
        <f>IF($A134="","",(H134*G134))</f>
        <v/>
      </c>
      <c r="K134" s="13" t="str">
        <f>IF($A134="","",(F134-J134))</f>
        <v/>
      </c>
    </row>
    <row r="135" spans="1:11" x14ac:dyDescent="0.25">
      <c r="F135" s="11"/>
      <c r="G135" s="11"/>
      <c r="H135" s="12"/>
      <c r="J135" s="13" t="str">
        <f>IF($A135="","",(H135*G135))</f>
        <v/>
      </c>
      <c r="K135" s="13" t="str">
        <f>IF($A135="","",(F135-J135))</f>
        <v/>
      </c>
    </row>
    <row r="136" spans="1:11" x14ac:dyDescent="0.25">
      <c r="F136" s="11"/>
      <c r="G136" s="11"/>
      <c r="H136" s="12"/>
      <c r="J136" s="13" t="str">
        <f>IF($A136="","",(H136*G136))</f>
        <v/>
      </c>
      <c r="K136" s="13" t="str">
        <f>IF($A136="","",(F136-J136))</f>
        <v/>
      </c>
    </row>
    <row r="137" spans="1:11" x14ac:dyDescent="0.25">
      <c r="F137" s="11"/>
      <c r="G137" s="11"/>
      <c r="H137" s="12"/>
      <c r="J137" s="13" t="str">
        <f>IF($A137="","",(H137*G137))</f>
        <v/>
      </c>
      <c r="K137" s="13" t="str">
        <f>IF($A137="","",(F137-J137))</f>
        <v/>
      </c>
    </row>
    <row r="138" spans="1:11" x14ac:dyDescent="0.25">
      <c r="F138" s="11"/>
      <c r="G138" s="11"/>
      <c r="H138" s="12"/>
      <c r="J138" s="13" t="str">
        <f>IF($A138="","",(H138*G138))</f>
        <v/>
      </c>
      <c r="K138" s="13" t="str">
        <f>IF($A138="","",(F138-J138))</f>
        <v/>
      </c>
    </row>
    <row r="139" spans="1:11" x14ac:dyDescent="0.25">
      <c r="F139" s="11"/>
      <c r="G139" s="11"/>
      <c r="H139" s="12"/>
      <c r="J139" s="13" t="str">
        <f>IF($A139="","",(H139*G139))</f>
        <v/>
      </c>
      <c r="K139" s="13" t="str">
        <f>IF($A139="","",(F139-J139))</f>
        <v/>
      </c>
    </row>
    <row r="140" spans="1:11" x14ac:dyDescent="0.25">
      <c r="F140" s="11"/>
      <c r="G140" s="11"/>
      <c r="H140" s="12"/>
      <c r="J140" s="13" t="str">
        <f>IF($A140="","",(H140*G140))</f>
        <v/>
      </c>
      <c r="K140" s="13" t="str">
        <f>IF($A140="","",(F140-J140))</f>
        <v/>
      </c>
    </row>
    <row r="141" spans="1:11" x14ac:dyDescent="0.25">
      <c r="F141" s="11"/>
      <c r="G141" s="11"/>
      <c r="H141" s="12"/>
      <c r="J141" s="13" t="str">
        <f>IF($A141="","",(H141*G141))</f>
        <v/>
      </c>
      <c r="K141" s="13" t="str">
        <f>IF($A141="","",(F141-J141))</f>
        <v/>
      </c>
    </row>
    <row r="142" spans="1:11" x14ac:dyDescent="0.25">
      <c r="F142" s="11"/>
      <c r="G142" s="11"/>
      <c r="H142" s="12"/>
      <c r="J142" s="13" t="str">
        <f>IF($A142="","",(H142*G142))</f>
        <v/>
      </c>
      <c r="K142" s="13" t="str">
        <f>IF($A142="","",(F142-J142))</f>
        <v/>
      </c>
    </row>
    <row r="143" spans="1:11" x14ac:dyDescent="0.25">
      <c r="F143" s="11"/>
      <c r="G143" s="11"/>
      <c r="H143" s="12"/>
      <c r="J143" s="13" t="str">
        <f>IF($A143="","",(H143*G143))</f>
        <v/>
      </c>
      <c r="K143" s="13" t="str">
        <f>IF($A143="","",(F143-J143))</f>
        <v/>
      </c>
    </row>
    <row r="144" spans="1:11" x14ac:dyDescent="0.25">
      <c r="F144" s="11"/>
      <c r="G144" s="11"/>
      <c r="H144" s="12"/>
      <c r="J144" s="13" t="str">
        <f>IF($A144="","",(H144*G144))</f>
        <v/>
      </c>
      <c r="K144" s="13" t="str">
        <f>IF($A144="","",(F144-J144))</f>
        <v/>
      </c>
    </row>
    <row r="145" spans="1:11" x14ac:dyDescent="0.25">
      <c r="F145" s="11"/>
      <c r="G145" s="11"/>
      <c r="H145" s="12"/>
      <c r="J145" s="13" t="str">
        <f>IF($A145="","",(H145*G145))</f>
        <v/>
      </c>
      <c r="K145" s="13" t="str">
        <f>IF($A145="","",(F145-J145))</f>
        <v/>
      </c>
    </row>
    <row r="146" spans="1:11" x14ac:dyDescent="0.25">
      <c r="F146" s="11"/>
      <c r="G146" s="11"/>
      <c r="H146" s="12"/>
      <c r="J146" s="13" t="str">
        <f>IF($A146="","",(H146*G146))</f>
        <v/>
      </c>
      <c r="K146" s="13" t="str">
        <f>IF($A146="","",(F146-J146))</f>
        <v/>
      </c>
    </row>
    <row r="147" spans="1:11" x14ac:dyDescent="0.25">
      <c r="F147" s="11"/>
      <c r="G147" s="11"/>
      <c r="H147" s="12"/>
      <c r="J147" s="13" t="str">
        <f>IF($A147="","",(H147*G147))</f>
        <v/>
      </c>
      <c r="K147" s="13" t="str">
        <f>IF($A147="","",(F147-J147))</f>
        <v/>
      </c>
    </row>
    <row r="148" spans="1:11" x14ac:dyDescent="0.25">
      <c r="F148" s="11"/>
      <c r="G148" s="11"/>
      <c r="H148" s="12"/>
      <c r="J148" s="13" t="str">
        <f>IF($A148="","",(H148*G148))</f>
        <v/>
      </c>
      <c r="K148" s="13" t="str">
        <f>IF($A148="","",(F148-J148))</f>
        <v/>
      </c>
    </row>
    <row r="149" spans="1:11" x14ac:dyDescent="0.25">
      <c r="F149" s="11"/>
      <c r="G149" s="11"/>
      <c r="H149" s="12"/>
      <c r="J149" s="13" t="str">
        <f>IF($A149="","",(H149*G149))</f>
        <v/>
      </c>
      <c r="K149" s="13" t="str">
        <f>IF($A149="","",(F149-J149))</f>
        <v/>
      </c>
    </row>
    <row r="150" spans="1:11" x14ac:dyDescent="0.25">
      <c r="F150" s="11"/>
      <c r="G150" s="11"/>
      <c r="H150" s="12"/>
      <c r="J150" s="13" t="str">
        <f>IF($A150="","",(H150*G150))</f>
        <v/>
      </c>
      <c r="K150" s="13" t="str">
        <f>IF($A150="","",(F150-J150))</f>
        <v/>
      </c>
    </row>
    <row r="151" spans="1:11" x14ac:dyDescent="0.25">
      <c r="F151" s="11"/>
      <c r="G151" s="11"/>
      <c r="H151" s="12"/>
      <c r="J151" s="13" t="str">
        <f>IF($A151="","",(H151*G151))</f>
        <v/>
      </c>
      <c r="K151" s="13" t="str">
        <f>IF($A151="","",(F151-J151))</f>
        <v/>
      </c>
    </row>
    <row r="152" spans="1:11" x14ac:dyDescent="0.25">
      <c r="F152" s="11"/>
      <c r="G152" s="11"/>
      <c r="H152" s="12"/>
      <c r="J152" s="13" t="str">
        <f>IF($A152="","",(H152*G152))</f>
        <v/>
      </c>
      <c r="K152" s="13" t="str">
        <f>IF($A152="","",(F152-J152))</f>
        <v/>
      </c>
    </row>
    <row r="153" spans="1:11" x14ac:dyDescent="0.25">
      <c r="F153" s="11"/>
      <c r="G153" s="11"/>
      <c r="H153" s="12"/>
      <c r="J153" s="13" t="str">
        <f>IF($A153="","",(H153*G153))</f>
        <v/>
      </c>
      <c r="K153" s="13" t="str">
        <f>IF($A153="","",(F153-J153))</f>
        <v/>
      </c>
    </row>
    <row r="154" spans="1:11" x14ac:dyDescent="0.25">
      <c r="F154" s="11"/>
      <c r="G154" s="11"/>
      <c r="H154" s="12"/>
      <c r="J154" s="13" t="str">
        <f>IF($A154="","",(H154*G154))</f>
        <v/>
      </c>
      <c r="K154" s="13" t="str">
        <f>IF($A154="","",(F154-J154))</f>
        <v/>
      </c>
    </row>
    <row r="155" spans="1:11" x14ac:dyDescent="0.25">
      <c r="F155" s="11"/>
      <c r="G155" s="11"/>
      <c r="H155" s="12"/>
      <c r="J155" s="13" t="str">
        <f>IF($A155="","",(H155*G155))</f>
        <v/>
      </c>
      <c r="K155" s="13" t="str">
        <f>IF($A155="","",(F155-J155))</f>
        <v/>
      </c>
    </row>
    <row r="156" spans="1:11" x14ac:dyDescent="0.25">
      <c r="F156" s="11"/>
      <c r="G156" s="11"/>
      <c r="H156" s="12"/>
      <c r="J156" s="13" t="str">
        <f>IF($A156="","",(H156*G156))</f>
        <v/>
      </c>
      <c r="K156" s="13" t="str">
        <f>IF($A156="","",(F156-J156))</f>
        <v/>
      </c>
    </row>
    <row r="157" spans="1:11" x14ac:dyDescent="0.25">
      <c r="F157" s="11"/>
      <c r="G157" s="11"/>
      <c r="H157" s="12"/>
      <c r="J157" s="13" t="str">
        <f>IF($A157="","",(H157*G157))</f>
        <v/>
      </c>
      <c r="K157" s="13" t="str">
        <f>IF($A157="","",(F157-J157))</f>
        <v/>
      </c>
    </row>
    <row r="158" spans="1:11" x14ac:dyDescent="0.25">
      <c r="F158" s="11"/>
      <c r="G158" s="11"/>
      <c r="H158" s="12"/>
      <c r="J158" s="13" t="str">
        <f>IF($A158="","",(H158*G158))</f>
        <v/>
      </c>
      <c r="K158" s="13" t="str">
        <f>IF($A158="","",(F158-J158))</f>
        <v/>
      </c>
    </row>
    <row r="159" spans="1:11" x14ac:dyDescent="0.25">
      <c r="F159" s="11"/>
      <c r="G159" s="11"/>
      <c r="H159" s="12"/>
      <c r="J159" s="13" t="str">
        <f>IF($A159="","",(H159*G159))</f>
        <v/>
      </c>
      <c r="K159" s="13" t="str">
        <f>IF($A159="","",(F159-J159))</f>
        <v/>
      </c>
    </row>
    <row r="160" spans="1:11" x14ac:dyDescent="0.25">
      <c r="F160" s="11"/>
      <c r="G160" s="11"/>
      <c r="H160" s="12"/>
      <c r="J160" s="13" t="str">
        <f>IF($A160="","",(H160*G160))</f>
        <v/>
      </c>
      <c r="K160" s="13" t="str">
        <f>IF($A160="","",(F160-J160))</f>
        <v/>
      </c>
    </row>
    <row r="161" spans="1:11" x14ac:dyDescent="0.25">
      <c r="F161" s="11"/>
      <c r="G161" s="11"/>
      <c r="H161" s="12"/>
      <c r="J161" s="13" t="str">
        <f>IF($A161="","",(H161*G161))</f>
        <v/>
      </c>
      <c r="K161" s="13" t="str">
        <f>IF($A161="","",(F161-J161))</f>
        <v/>
      </c>
    </row>
    <row r="162" spans="1:11" x14ac:dyDescent="0.25">
      <c r="F162" s="11"/>
      <c r="G162" s="11"/>
      <c r="H162" s="12"/>
      <c r="J162" s="13" t="str">
        <f>IF($A162="","",(H162*G162))</f>
        <v/>
      </c>
      <c r="K162" s="13" t="str">
        <f>IF($A162="","",(F162-J162))</f>
        <v/>
      </c>
    </row>
    <row r="163" spans="1:11" x14ac:dyDescent="0.25">
      <c r="F163" s="11"/>
      <c r="G163" s="11"/>
      <c r="H163" s="12"/>
      <c r="J163" s="13" t="str">
        <f>IF($A163="","",(H163*G163))</f>
        <v/>
      </c>
      <c r="K163" s="13" t="str">
        <f>IF($A163="","",(F163-J163))</f>
        <v/>
      </c>
    </row>
    <row r="164" spans="1:11" x14ac:dyDescent="0.25">
      <c r="F164" s="11"/>
      <c r="G164" s="11"/>
      <c r="H164" s="12"/>
      <c r="J164" s="13" t="str">
        <f>IF($A164="","",(H164*G164))</f>
        <v/>
      </c>
      <c r="K164" s="13" t="str">
        <f>IF($A164="","",(F164-J164))</f>
        <v/>
      </c>
    </row>
    <row r="165" spans="1:11" x14ac:dyDescent="0.25">
      <c r="F165" s="11"/>
      <c r="G165" s="11"/>
      <c r="H165" s="12"/>
      <c r="J165" s="13" t="str">
        <f>IF($A165="","",(H165*G165))</f>
        <v/>
      </c>
      <c r="K165" s="13" t="str">
        <f>IF($A165="","",(F165-J165))</f>
        <v/>
      </c>
    </row>
    <row r="166" spans="1:11" x14ac:dyDescent="0.25">
      <c r="F166" s="11"/>
      <c r="G166" s="11"/>
      <c r="H166" s="12"/>
      <c r="J166" s="13" t="str">
        <f>IF($A166="","",(H166*G166))</f>
        <v/>
      </c>
      <c r="K166" s="13" t="str">
        <f>IF($A166="","",(F166-J166))</f>
        <v/>
      </c>
    </row>
    <row r="167" spans="1:11" x14ac:dyDescent="0.25">
      <c r="F167" s="11"/>
      <c r="G167" s="11"/>
      <c r="H167" s="12"/>
      <c r="J167" s="13" t="str">
        <f>IF($A167="","",(H167*G167))</f>
        <v/>
      </c>
      <c r="K167" s="13" t="str">
        <f>IF($A167="","",(F167-J167))</f>
        <v/>
      </c>
    </row>
    <row r="168" spans="1:11" x14ac:dyDescent="0.25">
      <c r="F168" s="11"/>
      <c r="G168" s="11"/>
      <c r="H168" s="12"/>
      <c r="J168" s="13" t="str">
        <f>IF($A168="","",(H168*G168))</f>
        <v/>
      </c>
      <c r="K168" s="13" t="str">
        <f>IF($A168="","",(F168-J168))</f>
        <v/>
      </c>
    </row>
    <row r="169" spans="1:11" x14ac:dyDescent="0.25">
      <c r="F169" s="11"/>
      <c r="G169" s="11"/>
      <c r="H169" s="12"/>
      <c r="J169" s="13" t="str">
        <f>IF($A169="","",(H169*G169))</f>
        <v/>
      </c>
      <c r="K169" s="13" t="str">
        <f>IF($A169="","",(F169-J169))</f>
        <v/>
      </c>
    </row>
    <row r="170" spans="1:11" x14ac:dyDescent="0.25">
      <c r="F170" s="11"/>
      <c r="G170" s="11"/>
      <c r="H170" s="12"/>
      <c r="J170" s="13" t="str">
        <f>IF($A170="","",(H170*G170))</f>
        <v/>
      </c>
      <c r="K170" s="13" t="str">
        <f>IF($A170="","",(F170-J170))</f>
        <v/>
      </c>
    </row>
    <row r="171" spans="1:11" x14ac:dyDescent="0.25">
      <c r="F171" s="11"/>
      <c r="G171" s="11"/>
      <c r="H171" s="12"/>
      <c r="J171" s="13" t="str">
        <f>IF($A171="","",(H171*G171))</f>
        <v/>
      </c>
      <c r="K171" s="13" t="str">
        <f>IF($A171="","",(F171-J171))</f>
        <v/>
      </c>
    </row>
    <row r="172" spans="1:11" x14ac:dyDescent="0.25">
      <c r="F172" s="11"/>
      <c r="G172" s="11"/>
      <c r="H172" s="12"/>
      <c r="J172" s="13" t="str">
        <f>IF($A172="","",(H172*G172))</f>
        <v/>
      </c>
      <c r="K172" s="13" t="str">
        <f>IF($A172="","",(F172-J172))</f>
        <v/>
      </c>
    </row>
    <row r="173" spans="1:11" x14ac:dyDescent="0.25">
      <c r="F173" s="11"/>
      <c r="G173" s="11"/>
      <c r="H173" s="12"/>
      <c r="J173" s="13" t="str">
        <f>IF($A173="","",(H173*G173))</f>
        <v/>
      </c>
      <c r="K173" s="13" t="str">
        <f>IF($A173="","",(F173-J173))</f>
        <v/>
      </c>
    </row>
    <row r="174" spans="1:11" x14ac:dyDescent="0.25">
      <c r="F174" s="11"/>
      <c r="G174" s="11"/>
      <c r="H174" s="12"/>
      <c r="J174" s="13" t="str">
        <f>IF($A174="","",(H174*G174))</f>
        <v/>
      </c>
      <c r="K174" s="13" t="str">
        <f>IF($A174="","",(F174-J174))</f>
        <v/>
      </c>
    </row>
    <row r="175" spans="1:11" x14ac:dyDescent="0.25">
      <c r="F175" s="11"/>
      <c r="G175" s="11"/>
      <c r="H175" s="12"/>
      <c r="J175" s="13" t="str">
        <f>IF($A175="","",(H175*G175))</f>
        <v/>
      </c>
      <c r="K175" s="13" t="str">
        <f>IF($A175="","",(F175-J175))</f>
        <v/>
      </c>
    </row>
    <row r="176" spans="1:11" x14ac:dyDescent="0.25">
      <c r="F176" s="11"/>
      <c r="G176" s="11"/>
      <c r="H176" s="12"/>
      <c r="J176" s="13" t="str">
        <f>IF($A176="","",(H176*G176))</f>
        <v/>
      </c>
      <c r="K176" s="13" t="str">
        <f>IF($A176="","",(F176-J176))</f>
        <v/>
      </c>
    </row>
    <row r="177" spans="1:11" x14ac:dyDescent="0.25">
      <c r="F177" s="11"/>
      <c r="G177" s="11"/>
      <c r="H177" s="12"/>
      <c r="J177" s="13" t="str">
        <f>IF($A177="","",(H177*G177))</f>
        <v/>
      </c>
      <c r="K177" s="13" t="str">
        <f>IF($A177="","",(F177-J177))</f>
        <v/>
      </c>
    </row>
    <row r="178" spans="1:11" x14ac:dyDescent="0.25">
      <c r="F178" s="11"/>
      <c r="G178" s="11"/>
      <c r="H178" s="12"/>
      <c r="J178" s="13" t="str">
        <f>IF($A178="","",(H178*G178))</f>
        <v/>
      </c>
      <c r="K178" s="13" t="str">
        <f>IF($A178="","",(F178-J178))</f>
        <v/>
      </c>
    </row>
    <row r="179" spans="1:11" x14ac:dyDescent="0.25">
      <c r="F179" s="11"/>
      <c r="G179" s="11"/>
      <c r="H179" s="12"/>
      <c r="J179" s="13" t="str">
        <f>IF($A179="","",(H179*G179))</f>
        <v/>
      </c>
      <c r="K179" s="13" t="str">
        <f>IF($A179="","",(F179-J179))</f>
        <v/>
      </c>
    </row>
    <row r="180" spans="1:11" x14ac:dyDescent="0.25">
      <c r="F180" s="11"/>
      <c r="G180" s="11"/>
      <c r="H180" s="12"/>
      <c r="J180" s="13" t="str">
        <f>IF($A180="","",(H180*G180))</f>
        <v/>
      </c>
      <c r="K180" s="13" t="str">
        <f>IF($A180="","",(F180-J180))</f>
        <v/>
      </c>
    </row>
    <row r="181" spans="1:11" x14ac:dyDescent="0.25">
      <c r="F181" s="11"/>
      <c r="G181" s="11"/>
      <c r="H181" s="12"/>
      <c r="J181" s="13" t="str">
        <f>IF($A181="","",(H181*G181))</f>
        <v/>
      </c>
      <c r="K181" s="13" t="str">
        <f>IF($A181="","",(F181-J181))</f>
        <v/>
      </c>
    </row>
    <row r="182" spans="1:11" x14ac:dyDescent="0.25">
      <c r="F182" s="11"/>
      <c r="G182" s="11"/>
      <c r="H182" s="12"/>
      <c r="J182" s="13" t="str">
        <f>IF($A182="","",(H182*G182))</f>
        <v/>
      </c>
      <c r="K182" s="13" t="str">
        <f>IF($A182="","",(F182-J182))</f>
        <v/>
      </c>
    </row>
    <row r="183" spans="1:11" x14ac:dyDescent="0.25">
      <c r="F183" s="11"/>
      <c r="G183" s="11"/>
      <c r="H183" s="12"/>
      <c r="J183" s="13" t="str">
        <f>IF($A183="","",(H183*G183))</f>
        <v/>
      </c>
      <c r="K183" s="13" t="str">
        <f>IF($A183="","",(F183-J183))</f>
        <v/>
      </c>
    </row>
    <row r="184" spans="1:11" x14ac:dyDescent="0.25">
      <c r="F184" s="11"/>
      <c r="G184" s="11"/>
      <c r="H184" s="12"/>
      <c r="J184" s="13" t="str">
        <f>IF($A184="","",(H184*G184))</f>
        <v/>
      </c>
      <c r="K184" s="13" t="str">
        <f>IF($A184="","",(F184-J184))</f>
        <v/>
      </c>
    </row>
    <row r="185" spans="1:11" x14ac:dyDescent="0.25">
      <c r="F185" s="11"/>
      <c r="G185" s="11"/>
      <c r="H185" s="12"/>
      <c r="J185" s="13" t="str">
        <f>IF($A185="","",(H185*G185))</f>
        <v/>
      </c>
      <c r="K185" s="13" t="str">
        <f>IF($A185="","",(F185-J185))</f>
        <v/>
      </c>
    </row>
    <row r="186" spans="1:11" x14ac:dyDescent="0.25">
      <c r="F186" s="11"/>
      <c r="G186" s="11"/>
      <c r="H186" s="12"/>
      <c r="J186" s="13" t="str">
        <f>IF($A186="","",(H186*G186))</f>
        <v/>
      </c>
      <c r="K186" s="13" t="str">
        <f>IF($A186="","",(F186-J186))</f>
        <v/>
      </c>
    </row>
    <row r="187" spans="1:11" x14ac:dyDescent="0.25">
      <c r="F187" s="11"/>
      <c r="G187" s="11"/>
      <c r="H187" s="12"/>
      <c r="J187" s="13" t="str">
        <f>IF($A187="","",(H187*G187))</f>
        <v/>
      </c>
      <c r="K187" s="13" t="str">
        <f>IF($A187="","",(F187-J187))</f>
        <v/>
      </c>
    </row>
    <row r="188" spans="1:11" x14ac:dyDescent="0.25">
      <c r="F188" s="11"/>
      <c r="G188" s="11"/>
      <c r="H188" s="12"/>
      <c r="J188" s="13" t="str">
        <f>IF($A188="","",(H188*G188))</f>
        <v/>
      </c>
      <c r="K188" s="13" t="str">
        <f>IF($A188="","",(F188-J188))</f>
        <v/>
      </c>
    </row>
    <row r="189" spans="1:11" x14ac:dyDescent="0.25">
      <c r="F189" s="11"/>
      <c r="G189" s="11"/>
      <c r="H189" s="12"/>
      <c r="J189" s="13" t="str">
        <f>IF($A189="","",(H189*G189))</f>
        <v/>
      </c>
      <c r="K189" s="13" t="str">
        <f>IF($A189="","",(F189-J189))</f>
        <v/>
      </c>
    </row>
    <row r="190" spans="1:11" x14ac:dyDescent="0.25">
      <c r="F190" s="11"/>
      <c r="G190" s="11"/>
      <c r="H190" s="12"/>
      <c r="J190" s="13" t="str">
        <f>IF($A190="","",(H190*G190))</f>
        <v/>
      </c>
      <c r="K190" s="13" t="str">
        <f>IF($A190="","",(F190-J190))</f>
        <v/>
      </c>
    </row>
    <row r="191" spans="1:11" x14ac:dyDescent="0.25">
      <c r="F191" s="11"/>
      <c r="G191" s="11"/>
      <c r="H191" s="12"/>
      <c r="J191" s="13" t="str">
        <f>IF($A191="","",(H191*G191))</f>
        <v/>
      </c>
      <c r="K191" s="13" t="str">
        <f>IF($A191="","",(F191-J191))</f>
        <v/>
      </c>
    </row>
    <row r="192" spans="1:11" x14ac:dyDescent="0.25">
      <c r="F192" s="11"/>
      <c r="G192" s="11"/>
      <c r="H192" s="12"/>
      <c r="J192" s="13" t="str">
        <f>IF($A192="","",(H192*G192))</f>
        <v/>
      </c>
      <c r="K192" s="13" t="str">
        <f>IF($A192="","",(F192-J192))</f>
        <v/>
      </c>
    </row>
    <row r="193" spans="1:11" x14ac:dyDescent="0.25">
      <c r="F193" s="11"/>
      <c r="G193" s="11"/>
      <c r="H193" s="12"/>
      <c r="J193" s="13" t="str">
        <f>IF($A193="","",(H193*G193))</f>
        <v/>
      </c>
      <c r="K193" s="13" t="str">
        <f>IF($A193="","",(F193-J193))</f>
        <v/>
      </c>
    </row>
    <row r="194" spans="1:11" x14ac:dyDescent="0.25">
      <c r="F194" s="11"/>
      <c r="G194" s="11"/>
      <c r="H194" s="12"/>
      <c r="J194" s="13" t="str">
        <f>IF($A194="","",(H194*G194))</f>
        <v/>
      </c>
      <c r="K194" s="13" t="str">
        <f>IF($A194="","",(F194-J194))</f>
        <v/>
      </c>
    </row>
    <row r="195" spans="1:11" x14ac:dyDescent="0.25">
      <c r="F195" s="11"/>
      <c r="G195" s="11"/>
      <c r="H195" s="12"/>
      <c r="J195" s="13" t="str">
        <f>IF($A195="","",(H195*G195))</f>
        <v/>
      </c>
      <c r="K195" s="13" t="str">
        <f>IF($A195="","",(F195-J195))</f>
        <v/>
      </c>
    </row>
    <row r="196" spans="1:11" x14ac:dyDescent="0.25">
      <c r="F196" s="11"/>
      <c r="G196" s="11"/>
      <c r="H196" s="12"/>
      <c r="J196" s="13" t="str">
        <f>IF($A196="","",(H196*G196))</f>
        <v/>
      </c>
      <c r="K196" s="13" t="str">
        <f>IF($A196="","",(F196-J196))</f>
        <v/>
      </c>
    </row>
    <row r="197" spans="1:11" x14ac:dyDescent="0.25">
      <c r="F197" s="11"/>
      <c r="G197" s="11"/>
      <c r="H197" s="12"/>
      <c r="J197" s="13" t="str">
        <f>IF($A197="","",(H197*G197))</f>
        <v/>
      </c>
      <c r="K197" s="13" t="str">
        <f>IF($A197="","",(F197-J197))</f>
        <v/>
      </c>
    </row>
    <row r="198" spans="1:11" x14ac:dyDescent="0.25">
      <c r="F198" s="11"/>
      <c r="G198" s="11"/>
      <c r="H198" s="12"/>
      <c r="J198" s="13" t="str">
        <f>IF($A198="","",(H198*G198))</f>
        <v/>
      </c>
      <c r="K198" s="13" t="str">
        <f>IF($A198="","",(F198-J198))</f>
        <v/>
      </c>
    </row>
    <row r="199" spans="1:11" x14ac:dyDescent="0.25">
      <c r="F199" s="11"/>
      <c r="G199" s="11"/>
      <c r="H199" s="12"/>
      <c r="J199" s="13" t="str">
        <f>IF($A199="","",(H199*G199))</f>
        <v/>
      </c>
      <c r="K199" s="13" t="str">
        <f>IF($A199="","",(F199-J199))</f>
        <v/>
      </c>
    </row>
    <row r="200" spans="1:11" x14ac:dyDescent="0.25">
      <c r="F200" s="11"/>
      <c r="G200" s="11"/>
      <c r="H200" s="12"/>
      <c r="J200" s="13" t="str">
        <f>IF($A200="","",(H200*G200))</f>
        <v/>
      </c>
      <c r="K200" s="13" t="str">
        <f>IF($A200="","",(F200-J200))</f>
        <v/>
      </c>
    </row>
    <row r="201" spans="1:11" x14ac:dyDescent="0.25">
      <c r="F201" s="11"/>
      <c r="G201" s="11"/>
      <c r="H201" s="12"/>
      <c r="J201" s="13" t="str">
        <f>IF($A201="","",(H201*G201))</f>
        <v/>
      </c>
      <c r="K201" s="13" t="str">
        <f>IF($A201="","",(F201-J201))</f>
        <v/>
      </c>
    </row>
  </sheetData>
  <autoFilter ref="A1:K1"/>
  <conditionalFormatting sqref="K2:K201">
    <cfRule type="expression" dxfId="0" priority="1">
      <formula>AND(K2&lt;&gt;"",K2&lt;0)</formula>
    </cfRule>
  </conditionalFormatting>
  <dataValidations count="7">
    <dataValidation type="list" allowBlank="1" showErrorMessage="1" errorTitle="Pick from the list" error="Choose one of: Plaintiff, Defense, Court-appointed" sqref="C2:C201">
      <formula1>"Plaintiff,Defense,Court-appointed"</formula1>
    </dataValidation>
    <dataValidation type="list" allowBlank="1" showErrorMessage="1" errorTitle="Pick from the list" error="Choose one of: Consulting, Testifying" sqref="D2:D201">
      <formula1>"Consulting,Testifying"</formula1>
    </dataValidation>
    <dataValidation type="list" allowBlank="1" showErrorMessage="1" errorTitle="Pick from the list" error="Choose one of: Not run, Clear, Conflict" sqref="E2:E201">
      <formula1>"Not run,Clear,Conflict"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Intake, Records review, Report, Deposition, Trial, Closed" sqref="I2:I201">
      <formula1>"Intake,Records review,Report,Deposition,Trial,Closed"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47</v>
      </c>
      <c r="B1" s="14" t="s">
        <v>48</v>
      </c>
      <c r="C1" s="14" t="s">
        <v>49</v>
      </c>
    </row>
    <row r="2" spans="1:3" x14ac:dyDescent="0.25">
      <c r="A2" s="15" t="s">
        <v>50</v>
      </c>
      <c r="B2" s="16"/>
      <c r="C2" s="16"/>
    </row>
    <row r="3" spans="1:2" x14ac:dyDescent="0.25">
      <c r="A3" t="s">
        <v>51</v>
      </c>
      <c r="B3" s="17">
        <f>COUNTA('Cases'!$A$2:$A$201)</f>
        <v>5</v>
      </c>
    </row>
    <row r="4" spans="1:3" x14ac:dyDescent="0.25">
      <c r="A4" s="15" t="s">
        <v>52</v>
      </c>
      <c r="B4" s="16"/>
      <c r="C4" s="16"/>
    </row>
    <row r="5" spans="1:2" x14ac:dyDescent="0.25">
      <c r="A5" t="s">
        <v>53</v>
      </c>
      <c r="B5" s="17">
        <f>COUNTIF('Cases'!$I$2:$I$201,"Intake")</f>
        <v>0</v>
      </c>
    </row>
    <row r="6" spans="1:2" x14ac:dyDescent="0.25">
      <c r="A6" t="s">
        <v>54</v>
      </c>
      <c r="B6" s="17">
        <f>COUNTIF('Cases'!$I$2:$I$201,"Records review")</f>
        <v>1</v>
      </c>
    </row>
    <row r="7" spans="1:2" x14ac:dyDescent="0.25">
      <c r="A7" t="s">
        <v>55</v>
      </c>
      <c r="B7" s="17">
        <f>COUNTIF('Cases'!$I$2:$I$201,"Report")</f>
        <v>1</v>
      </c>
    </row>
    <row r="8" spans="1:2" x14ac:dyDescent="0.25">
      <c r="A8" t="s">
        <v>56</v>
      </c>
      <c r="B8" s="17">
        <f>COUNTIF('Cases'!$I$2:$I$201,"Deposition")</f>
        <v>1</v>
      </c>
    </row>
    <row r="9" spans="1:2" x14ac:dyDescent="0.25">
      <c r="A9" t="s">
        <v>57</v>
      </c>
      <c r="B9" s="17">
        <f>COUNTIF('Cases'!$I$2:$I$201,"Trial")</f>
        <v>1</v>
      </c>
    </row>
    <row r="10" spans="1:2" x14ac:dyDescent="0.25">
      <c r="A10" t="s">
        <v>58</v>
      </c>
      <c r="B10" s="17">
        <f>COUNTIF('Cases'!$I$2:$I$201,"Closed")</f>
        <v>1</v>
      </c>
    </row>
    <row r="11" spans="1:3" x14ac:dyDescent="0.25">
      <c r="A11" s="15" t="s">
        <v>59</v>
      </c>
      <c r="B11" s="16"/>
      <c r="C11" s="16"/>
    </row>
    <row r="12" spans="1:2" x14ac:dyDescent="0.25">
      <c r="A12" t="s">
        <v>60</v>
      </c>
      <c r="B12" s="18">
        <f>SUM('Cases'!$F$2:$F$201)</f>
        <v>19500</v>
      </c>
    </row>
    <row r="13" spans="1:2" x14ac:dyDescent="0.25">
      <c r="A13" t="s">
        <v>61</v>
      </c>
      <c r="B13" s="18">
        <f>SUM('Cases'!$J$2:$J$201)</f>
        <v>16350</v>
      </c>
    </row>
    <row r="14" spans="1:2" x14ac:dyDescent="0.25">
      <c r="A14" t="s">
        <v>62</v>
      </c>
      <c r="B14" s="18">
        <f>SUM('Cases'!$K$2:$K$201)</f>
        <v>3150</v>
      </c>
    </row>
    <row r="15" spans="1:2" x14ac:dyDescent="0.25">
      <c r="A15" t="s">
        <v>63</v>
      </c>
      <c r="B15" s="17">
        <f>SUM('Cases'!$H$2:$H$201)</f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