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ips" state="visible" r:id="rId5"/>
    <sheet sheetId="3" name="Rate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<sst xmlns="http://schemas.openxmlformats.org/spreadsheetml/2006/main" count="47" uniqueCount="42">
  <si>
    <t>Errand Mileage &amp; Billing Log</t>
  </si>
  <si>
    <t>A free mileage and billing log for errand services: track miles, time, and reimbursables by client with invoice-ready totals in Sheets or Excel.</t>
  </si>
  <si>
    <t>Quick start</t>
  </si>
  <si>
    <t>Open the Trips tab and replace the sample rows with your own — one row per entry. Formulas fill in automatically for new rows.</t>
  </si>
  <si>
    <t>Log every trip with miles and minutes; purchases you paid for are passed through at cost with receipts.</t>
  </si>
  <si>
    <t>The Rates tab totals what to invoice each client; filter Date for the billing period.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</si>
  <si>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</si>
  <si>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</si>
  <si>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</si>
  <si>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</si>
  <si>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</si>
  <si>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</si>
  <si>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</si>
  <si>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</si>
  <si>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</si>
  <si>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Errand</t>
  </si>
  <si>
    <t>Miles</t>
  </si>
  <si>
    <t>Minutes</t>
  </si>
  <si>
    <t>Purchases (reimbursable)</t>
  </si>
  <si>
    <t>Mileage charge</t>
  </si>
  <si>
    <t>Time charge</t>
  </si>
  <si>
    <t>Bill</t>
  </si>
  <si>
    <t>Mrs. Alvarez</t>
  </si>
  <si>
    <t>Pharmacy pickup + groceries</t>
  </si>
  <si>
    <t>Brightline Dental</t>
  </si>
  <si>
    <t>Bank deposit + supplies</t>
  </si>
  <si>
    <t>Post office, dry cleaning</t>
  </si>
  <si>
    <t>Chen family</t>
  </si>
  <si>
    <t>Dog to groomer and back</t>
  </si>
  <si>
    <t>Courier documents to lab</t>
  </si>
  <si>
    <t>Item</t>
  </si>
  <si>
    <t>Value</t>
  </si>
  <si>
    <t>Notes</t>
  </si>
  <si>
    <t>Rates</t>
  </si>
  <si>
    <t>Mileage rate</t>
  </si>
  <si>
    <t>Per mile; many use the IRS standard mileage rate.</t>
  </si>
  <si>
    <t>Hourly rate</t>
  </si>
  <si>
    <t>To invoice</t>
  </si>
  <si>
    <t>Rename to match your clients.</t>
  </si>
  <si>
    <t>Records</t>
  </si>
  <si>
    <t>Total miles</t>
  </si>
  <si>
    <t>Keep for your mileage deduction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</si>
</sst>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2" customWidth="1"/>
    <col min="6" max="6" width="27" customWidth="1"/>
    <col min="7" max="7" width="17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46302</v>
      </c>
      <c r="B2" t="s">
        <v>22</v>
      </c>
      <c r="C2" t="s">
        <v>23</v>
      </c>
      <c r="D2" s="12">
        <v>14</v>
      </c>
      <c r="E2" s="12">
        <v>75</v>
      </c>
      <c r="F2" s="13">
        <v>86.4</v>
      </c>
      <c r="G2" s="14">
        <f>IF($A2="","",(D2*'Rates'!$B$3))</f>
        <v>9.799999999999999</v>
      </c>
      <c r="H2" s="14">
        <f>IF($A2="","",ROUND(((E2/60)*'Rates'!$B$4),2))</f>
        <v>43.75</v>
      </c>
      <c r="I2" s="14">
        <f>IF($A2="","",((G2+H2)+F2))</f>
        <v>139.95</v>
      </c>
    </row>
    <row r="3" spans="1:9" x14ac:dyDescent="0.25">
      <c r="A3" s="11">
        <v>46303</v>
      </c>
      <c r="B3" t="s">
        <v>24</v>
      </c>
      <c r="C3" t="s">
        <v>25</v>
      </c>
      <c r="D3" s="12">
        <v>9</v>
      </c>
      <c r="E3" s="12">
        <v>40</v>
      </c>
      <c r="F3" s="13">
        <v>32.1</v>
      </c>
      <c r="G3" s="14">
        <f>IF($A3="","",(D3*'Rates'!$B$3))</f>
        <v>6.3</v>
      </c>
      <c r="H3" s="14">
        <f>IF($A3="","",ROUND(((E3/60)*'Rates'!$B$4),2))</f>
        <v>23.33</v>
      </c>
      <c r="I3" s="14">
        <f>IF($A3="","",((G3+H3)+F3))</f>
        <v>61.730000000000004</v>
      </c>
    </row>
    <row r="4" spans="1:9" x14ac:dyDescent="0.25">
      <c r="A4" s="11">
        <v>46305</v>
      </c>
      <c r="B4" t="s">
        <v>22</v>
      </c>
      <c r="C4" t="s">
        <v>26</v>
      </c>
      <c r="D4" s="12">
        <v>11</v>
      </c>
      <c r="E4" s="12">
        <v>50</v>
      </c>
      <c r="F4" s="13">
        <v>18.75</v>
      </c>
      <c r="G4" s="14">
        <f>IF($A4="","",(D4*'Rates'!$B$3))</f>
        <v>7.699999999999999</v>
      </c>
      <c r="H4" s="14">
        <f>IF($A4="","",ROUND(((E4/60)*'Rates'!$B$4),2))</f>
        <v>29.17</v>
      </c>
      <c r="I4" s="14">
        <f>IF($A4="","",((G4+H4)+F4))</f>
        <v>55.620000000000005</v>
      </c>
    </row>
    <row r="5" spans="1:9" x14ac:dyDescent="0.25">
      <c r="A5" s="11">
        <v>46306</v>
      </c>
      <c r="B5" t="s">
        <v>27</v>
      </c>
      <c r="C5" t="s">
        <v>28</v>
      </c>
      <c r="D5" s="12">
        <v>18</v>
      </c>
      <c r="E5" s="12">
        <v>90</v>
      </c>
      <c r="F5" s="13">
        <v>0</v>
      </c>
      <c r="G5" s="14">
        <f>IF($A5="","",(D5*'Rates'!$B$3))</f>
        <v>12.6</v>
      </c>
      <c r="H5" s="14">
        <f>IF($A5="","",ROUND(((E5/60)*'Rates'!$B$4),2))</f>
        <v>52.5</v>
      </c>
      <c r="I5" s="14">
        <f>IF($A5="","",((G5+H5)+F5))</f>
        <v>65.1</v>
      </c>
    </row>
    <row r="6" spans="1:9" x14ac:dyDescent="0.25">
      <c r="A6" s="11">
        <v>46307</v>
      </c>
      <c r="B6" t="s">
        <v>24</v>
      </c>
      <c r="C6" t="s">
        <v>29</v>
      </c>
      <c r="D6" s="12">
        <v>22</v>
      </c>
      <c r="E6" s="12">
        <v>55</v>
      </c>
      <c r="F6" s="13">
        <v>0</v>
      </c>
      <c r="G6" s="14">
        <f>IF($A6="","",(D6*'Rates'!$B$3))</f>
        <v>15.399999999999999</v>
      </c>
      <c r="H6" s="14">
        <f>IF($A6="","",ROUND(((E6/60)*'Rates'!$B$4),2))</f>
        <v>32.08</v>
      </c>
      <c r="I6" s="14">
        <f>IF($A6="","",((G6+H6)+F6))</f>
        <v>47.48</v>
      </c>
    </row>
    <row r="7" spans="1:9" x14ac:dyDescent="0.25">
      <c r="A7" s="11"/>
      <c r="D7" s="12"/>
      <c r="E7" s="12"/>
      <c r="F7" s="13"/>
      <c r="G7" s="14" t="str">
        <f>IF($A7="","",(D7*'Rates'!$B$3))</f>
        <v/>
      </c>
      <c r="H7" s="14" t="str">
        <f>IF($A7="","",ROUND(((E7/60)*'Rates'!$B$4),2))</f>
        <v/>
      </c>
      <c r="I7" s="14" t="str">
        <f>IF($A7="","",((G7+H7)+F7))</f>
        <v/>
      </c>
    </row>
    <row r="8" spans="1:9" x14ac:dyDescent="0.25">
      <c r="A8" s="11"/>
      <c r="D8" s="12"/>
      <c r="E8" s="12"/>
      <c r="F8" s="13"/>
      <c r="G8" s="14" t="str">
        <f>IF($A8="","",(D8*'Rates'!$B$3))</f>
        <v/>
      </c>
      <c r="H8" s="14" t="str">
        <f>IF($A8="","",ROUND(((E8/60)*'Rates'!$B$4),2))</f>
        <v/>
      </c>
      <c r="I8" s="14" t="str">
        <f>IF($A8="","",((G8+H8)+F8))</f>
        <v/>
      </c>
    </row>
    <row r="9" spans="1:9" x14ac:dyDescent="0.25">
      <c r="A9" s="11"/>
      <c r="D9" s="12"/>
      <c r="E9" s="12"/>
      <c r="F9" s="13"/>
      <c r="G9" s="14" t="str">
        <f>IF($A9="","",(D9*'Rates'!$B$3))</f>
        <v/>
      </c>
      <c r="H9" s="14" t="str">
        <f>IF($A9="","",ROUND(((E9/60)*'Rates'!$B$4),2))</f>
        <v/>
      </c>
      <c r="I9" s="14" t="str">
        <f>IF($A9="","",((G9+H9)+F9))</f>
        <v/>
      </c>
    </row>
    <row r="10" spans="1:9" x14ac:dyDescent="0.25">
      <c r="A10" s="11"/>
      <c r="D10" s="12"/>
      <c r="E10" s="12"/>
      <c r="F10" s="13"/>
      <c r="G10" s="14" t="str">
        <f>IF($A10="","",(D10*'Rates'!$B$3))</f>
        <v/>
      </c>
      <c r="H10" s="14" t="str">
        <f>IF($A10="","",ROUND(((E10/60)*'Rates'!$B$4),2))</f>
        <v/>
      </c>
      <c r="I10" s="14" t="str">
        <f>IF($A10="","",((G10+H10)+F10))</f>
        <v/>
      </c>
    </row>
    <row r="11" spans="1:9" x14ac:dyDescent="0.25">
      <c r="A11" s="11"/>
      <c r="D11" s="12"/>
      <c r="E11" s="12"/>
      <c r="F11" s="13"/>
      <c r="G11" s="14" t="str">
        <f>IF($A11="","",(D11*'Rates'!$B$3))</f>
        <v/>
      </c>
      <c r="H11" s="14" t="str">
        <f>IF($A11="","",ROUND(((E11/60)*'Rates'!$B$4),2))</f>
        <v/>
      </c>
      <c r="I11" s="14" t="str">
        <f>IF($A11="","",((G11+H11)+F11))</f>
        <v/>
      </c>
    </row>
    <row r="12" spans="1:9" x14ac:dyDescent="0.25">
      <c r="A12" s="11"/>
      <c r="D12" s="12"/>
      <c r="E12" s="12"/>
      <c r="F12" s="13"/>
      <c r="G12" s="14" t="str">
        <f>IF($A12="","",(D12*'Rates'!$B$3))</f>
        <v/>
      </c>
      <c r="H12" s="14" t="str">
        <f>IF($A12="","",ROUND(((E12/60)*'Rates'!$B$4),2))</f>
        <v/>
      </c>
      <c r="I12" s="14" t="str">
        <f>IF($A12="","",((G12+H12)+F12))</f>
        <v/>
      </c>
    </row>
    <row r="13" spans="1:9" x14ac:dyDescent="0.25">
      <c r="A13" s="11"/>
      <c r="D13" s="12"/>
      <c r="E13" s="12"/>
      <c r="F13" s="13"/>
      <c r="G13" s="14" t="str">
        <f>IF($A13="","",(D13*'Rates'!$B$3))</f>
        <v/>
      </c>
      <c r="H13" s="14" t="str">
        <f>IF($A13="","",ROUND(((E13/60)*'Rates'!$B$4),2))</f>
        <v/>
      </c>
      <c r="I13" s="14" t="str">
        <f>IF($A13="","",((G13+H13)+F13))</f>
        <v/>
      </c>
    </row>
    <row r="14" spans="1:9" x14ac:dyDescent="0.25">
      <c r="A14" s="11"/>
      <c r="D14" s="12"/>
      <c r="E14" s="12"/>
      <c r="F14" s="13"/>
      <c r="G14" s="14" t="str">
        <f>IF($A14="","",(D14*'Rates'!$B$3))</f>
        <v/>
      </c>
      <c r="H14" s="14" t="str">
        <f>IF($A14="","",ROUND(((E14/60)*'Rates'!$B$4),2))</f>
        <v/>
      </c>
      <c r="I14" s="14" t="str">
        <f>IF($A14="","",((G14+H14)+F14))</f>
        <v/>
      </c>
    </row>
    <row r="15" spans="1:9" x14ac:dyDescent="0.25">
      <c r="A15" s="11"/>
      <c r="D15" s="12"/>
      <c r="E15" s="12"/>
      <c r="F15" s="13"/>
      <c r="G15" s="14" t="str">
        <f>IF($A15="","",(D15*'Rates'!$B$3))</f>
        <v/>
      </c>
      <c r="H15" s="14" t="str">
        <f>IF($A15="","",ROUND(((E15/60)*'Rates'!$B$4),2))</f>
        <v/>
      </c>
      <c r="I15" s="14" t="str">
        <f>IF($A15="","",((G15+H15)+F15))</f>
        <v/>
      </c>
    </row>
    <row r="16" spans="1:9" x14ac:dyDescent="0.25">
      <c r="A16" s="11"/>
      <c r="D16" s="12"/>
      <c r="E16" s="12"/>
      <c r="F16" s="13"/>
      <c r="G16" s="14" t="str">
        <f>IF($A16="","",(D16*'Rates'!$B$3))</f>
        <v/>
      </c>
      <c r="H16" s="14" t="str">
        <f>IF($A16="","",ROUND(((E16/60)*'Rates'!$B$4),2))</f>
        <v/>
      </c>
      <c r="I16" s="14" t="str">
        <f>IF($A16="","",((G16+H16)+F16))</f>
        <v/>
      </c>
    </row>
    <row r="17" spans="1:9" x14ac:dyDescent="0.25">
      <c r="A17" s="11"/>
      <c r="D17" s="12"/>
      <c r="E17" s="12"/>
      <c r="F17" s="13"/>
      <c r="G17" s="14" t="str">
        <f>IF($A17="","",(D17*'Rates'!$B$3))</f>
        <v/>
      </c>
      <c r="H17" s="14" t="str">
        <f>IF($A17="","",ROUND(((E17/60)*'Rates'!$B$4),2))</f>
        <v/>
      </c>
      <c r="I17" s="14" t="str">
        <f>IF($A17="","",((G17+H17)+F17))</f>
        <v/>
      </c>
    </row>
    <row r="18" spans="1:9" x14ac:dyDescent="0.25">
      <c r="A18" s="11"/>
      <c r="D18" s="12"/>
      <c r="E18" s="12"/>
      <c r="F18" s="13"/>
      <c r="G18" s="14" t="str">
        <f>IF($A18="","",(D18*'Rates'!$B$3))</f>
        <v/>
      </c>
      <c r="H18" s="14" t="str">
        <f>IF($A18="","",ROUND(((E18/60)*'Rates'!$B$4),2))</f>
        <v/>
      </c>
      <c r="I18" s="14" t="str">
        <f>IF($A18="","",((G18+H18)+F18))</f>
        <v/>
      </c>
    </row>
    <row r="19" spans="1:9" x14ac:dyDescent="0.25">
      <c r="A19" s="11"/>
      <c r="D19" s="12"/>
      <c r="E19" s="12"/>
      <c r="F19" s="13"/>
      <c r="G19" s="14" t="str">
        <f>IF($A19="","",(D19*'Rates'!$B$3))</f>
        <v/>
      </c>
      <c r="H19" s="14" t="str">
        <f>IF($A19="","",ROUND(((E19/60)*'Rates'!$B$4),2))</f>
        <v/>
      </c>
      <c r="I19" s="14" t="str">
        <f>IF($A19="","",((G19+H19)+F19))</f>
        <v/>
      </c>
    </row>
    <row r="20" spans="1:9" x14ac:dyDescent="0.25">
      <c r="A20" s="11"/>
      <c r="D20" s="12"/>
      <c r="E20" s="12"/>
      <c r="F20" s="13"/>
      <c r="G20" s="14" t="str">
        <f>IF($A20="","",(D20*'Rates'!$B$3))</f>
        <v/>
      </c>
      <c r="H20" s="14" t="str">
        <f>IF($A20="","",ROUND(((E20/60)*'Rates'!$B$4),2))</f>
        <v/>
      </c>
      <c r="I20" s="14" t="str">
        <f>IF($A20="","",((G20+H20)+F20))</f>
        <v/>
      </c>
    </row>
    <row r="21" spans="1:9" x14ac:dyDescent="0.25">
      <c r="A21" s="11"/>
      <c r="D21" s="12"/>
      <c r="E21" s="12"/>
      <c r="F21" s="13"/>
      <c r="G21" s="14" t="str">
        <f>IF($A21="","",(D21*'Rates'!$B$3))</f>
        <v/>
      </c>
      <c r="H21" s="14" t="str">
        <f>IF($A21="","",ROUND(((E21/60)*'Rates'!$B$4),2))</f>
        <v/>
      </c>
      <c r="I21" s="14" t="str">
        <f>IF($A21="","",((G21+H21)+F21))</f>
        <v/>
      </c>
    </row>
    <row r="22" spans="1:9" x14ac:dyDescent="0.25">
      <c r="A22" s="11"/>
      <c r="D22" s="12"/>
      <c r="E22" s="12"/>
      <c r="F22" s="13"/>
      <c r="G22" s="14" t="str">
        <f>IF($A22="","",(D22*'Rates'!$B$3))</f>
        <v/>
      </c>
      <c r="H22" s="14" t="str">
        <f>IF($A22="","",ROUND(((E22/60)*'Rates'!$B$4),2))</f>
        <v/>
      </c>
      <c r="I22" s="14" t="str">
        <f>IF($A22="","",((G22+H22)+F22))</f>
        <v/>
      </c>
    </row>
    <row r="23" spans="1:9" x14ac:dyDescent="0.25">
      <c r="A23" s="11"/>
      <c r="D23" s="12"/>
      <c r="E23" s="12"/>
      <c r="F23" s="13"/>
      <c r="G23" s="14" t="str">
        <f>IF($A23="","",(D23*'Rates'!$B$3))</f>
        <v/>
      </c>
      <c r="H23" s="14" t="str">
        <f>IF($A23="","",ROUND(((E23/60)*'Rates'!$B$4),2))</f>
        <v/>
      </c>
      <c r="I23" s="14" t="str">
        <f>IF($A23="","",((G23+H23)+F23))</f>
        <v/>
      </c>
    </row>
    <row r="24" spans="1:9" x14ac:dyDescent="0.25">
      <c r="A24" s="11"/>
      <c r="D24" s="12"/>
      <c r="E24" s="12"/>
      <c r="F24" s="13"/>
      <c r="G24" s="14" t="str">
        <f>IF($A24="","",(D24*'Rates'!$B$3))</f>
        <v/>
      </c>
      <c r="H24" s="14" t="str">
        <f>IF($A24="","",ROUND(((E24/60)*'Rates'!$B$4),2))</f>
        <v/>
      </c>
      <c r="I24" s="14" t="str">
        <f>IF($A24="","",((G24+H24)+F24))</f>
        <v/>
      </c>
    </row>
    <row r="25" spans="1:9" x14ac:dyDescent="0.25">
      <c r="A25" s="11"/>
      <c r="D25" s="12"/>
      <c r="E25" s="12"/>
      <c r="F25" s="13"/>
      <c r="G25" s="14" t="str">
        <f>IF($A25="","",(D25*'Rates'!$B$3))</f>
        <v/>
      </c>
      <c r="H25" s="14" t="str">
        <f>IF($A25="","",ROUND(((E25/60)*'Rates'!$B$4),2))</f>
        <v/>
      </c>
      <c r="I25" s="14" t="str">
        <f>IF($A25="","",((G25+H25)+F25))</f>
        <v/>
      </c>
    </row>
    <row r="26" spans="1:9" x14ac:dyDescent="0.25">
      <c r="A26" s="11"/>
      <c r="D26" s="12"/>
      <c r="E26" s="12"/>
      <c r="F26" s="13"/>
      <c r="G26" s="14" t="str">
        <f>IF($A26="","",(D26*'Rates'!$B$3))</f>
        <v/>
      </c>
      <c r="H26" s="14" t="str">
        <f>IF($A26="","",ROUND(((E26/60)*'Rates'!$B$4),2))</f>
        <v/>
      </c>
      <c r="I26" s="14" t="str">
        <f>IF($A26="","",((G26+H26)+F26))</f>
        <v/>
      </c>
    </row>
    <row r="27" spans="1:9" x14ac:dyDescent="0.25">
      <c r="A27" s="11"/>
      <c r="D27" s="12"/>
      <c r="E27" s="12"/>
      <c r="F27" s="13"/>
      <c r="G27" s="14" t="str">
        <f>IF($A27="","",(D27*'Rates'!$B$3))</f>
        <v/>
      </c>
      <c r="H27" s="14" t="str">
        <f>IF($A27="","",ROUND(((E27/60)*'Rates'!$B$4),2))</f>
        <v/>
      </c>
      <c r="I27" s="14" t="str">
        <f>IF($A27="","",((G27+H27)+F27))</f>
        <v/>
      </c>
    </row>
    <row r="28" spans="1:9" x14ac:dyDescent="0.25">
      <c r="A28" s="11"/>
      <c r="D28" s="12"/>
      <c r="E28" s="12"/>
      <c r="F28" s="13"/>
      <c r="G28" s="14" t="str">
        <f>IF($A28="","",(D28*'Rates'!$B$3))</f>
        <v/>
      </c>
      <c r="H28" s="14" t="str">
        <f>IF($A28="","",ROUND(((E28/60)*'Rates'!$B$4),2))</f>
        <v/>
      </c>
      <c r="I28" s="14" t="str">
        <f>IF($A28="","",((G28+H28)+F28))</f>
        <v/>
      </c>
    </row>
    <row r="29" spans="1:9" x14ac:dyDescent="0.25">
      <c r="A29" s="11"/>
      <c r="D29" s="12"/>
      <c r="E29" s="12"/>
      <c r="F29" s="13"/>
      <c r="G29" s="14" t="str">
        <f>IF($A29="","",(D29*'Rates'!$B$3))</f>
        <v/>
      </c>
      <c r="H29" s="14" t="str">
        <f>IF($A29="","",ROUND(((E29/60)*'Rates'!$B$4),2))</f>
        <v/>
      </c>
      <c r="I29" s="14" t="str">
        <f>IF($A29="","",((G29+H29)+F29))</f>
        <v/>
      </c>
    </row>
    <row r="30" spans="1:9" x14ac:dyDescent="0.25">
      <c r="A30" s="11"/>
      <c r="D30" s="12"/>
      <c r="E30" s="12"/>
      <c r="F30" s="13"/>
      <c r="G30" s="14" t="str">
        <f>IF($A30="","",(D30*'Rates'!$B$3))</f>
        <v/>
      </c>
      <c r="H30" s="14" t="str">
        <f>IF($A30="","",ROUND(((E30/60)*'Rates'!$B$4),2))</f>
        <v/>
      </c>
      <c r="I30" s="14" t="str">
        <f>IF($A30="","",((G30+H30)+F30))</f>
        <v/>
      </c>
    </row>
    <row r="31" spans="1:9" x14ac:dyDescent="0.25">
      <c r="A31" s="11"/>
      <c r="D31" s="12"/>
      <c r="E31" s="12"/>
      <c r="F31" s="13"/>
      <c r="G31" s="14" t="str">
        <f>IF($A31="","",(D31*'Rates'!$B$3))</f>
        <v/>
      </c>
      <c r="H31" s="14" t="str">
        <f>IF($A31="","",ROUND(((E31/60)*'Rates'!$B$4),2))</f>
        <v/>
      </c>
      <c r="I31" s="14" t="str">
        <f>IF($A31="","",((G31+H31)+F31))</f>
        <v/>
      </c>
    </row>
    <row r="32" spans="1:9" x14ac:dyDescent="0.25">
      <c r="A32" s="11"/>
      <c r="D32" s="12"/>
      <c r="E32" s="12"/>
      <c r="F32" s="13"/>
      <c r="G32" s="14" t="str">
        <f>IF($A32="","",(D32*'Rates'!$B$3))</f>
        <v/>
      </c>
      <c r="H32" s="14" t="str">
        <f>IF($A32="","",ROUND(((E32/60)*'Rates'!$B$4),2))</f>
        <v/>
      </c>
      <c r="I32" s="14" t="str">
        <f>IF($A32="","",((G32+H32)+F32))</f>
        <v/>
      </c>
    </row>
    <row r="33" spans="1:9" x14ac:dyDescent="0.25">
      <c r="A33" s="11"/>
      <c r="D33" s="12"/>
      <c r="E33" s="12"/>
      <c r="F33" s="13"/>
      <c r="G33" s="14" t="str">
        <f>IF($A33="","",(D33*'Rates'!$B$3))</f>
        <v/>
      </c>
      <c r="H33" s="14" t="str">
        <f>IF($A33="","",ROUND(((E33/60)*'Rates'!$B$4),2))</f>
        <v/>
      </c>
      <c r="I33" s="14" t="str">
        <f>IF($A33="","",((G33+H33)+F33))</f>
        <v/>
      </c>
    </row>
    <row r="34" spans="1:9" x14ac:dyDescent="0.25">
      <c r="A34" s="11"/>
      <c r="D34" s="12"/>
      <c r="E34" s="12"/>
      <c r="F34" s="13"/>
      <c r="G34" s="14" t="str">
        <f>IF($A34="","",(D34*'Rates'!$B$3))</f>
        <v/>
      </c>
      <c r="H34" s="14" t="str">
        <f>IF($A34="","",ROUND(((E34/60)*'Rates'!$B$4),2))</f>
        <v/>
      </c>
      <c r="I34" s="14" t="str">
        <f>IF($A34="","",((G34+H34)+F34))</f>
        <v/>
      </c>
    </row>
    <row r="35" spans="1:9" x14ac:dyDescent="0.25">
      <c r="A35" s="11"/>
      <c r="D35" s="12"/>
      <c r="E35" s="12"/>
      <c r="F35" s="13"/>
      <c r="G35" s="14" t="str">
        <f>IF($A35="","",(D35*'Rates'!$B$3))</f>
        <v/>
      </c>
      <c r="H35" s="14" t="str">
        <f>IF($A35="","",ROUND(((E35/60)*'Rates'!$B$4),2))</f>
        <v/>
      </c>
      <c r="I35" s="14" t="str">
        <f>IF($A35="","",((G35+H35)+F35))</f>
        <v/>
      </c>
    </row>
    <row r="36" spans="1:9" x14ac:dyDescent="0.25">
      <c r="A36" s="11"/>
      <c r="D36" s="12"/>
      <c r="E36" s="12"/>
      <c r="F36" s="13"/>
      <c r="G36" s="14" t="str">
        <f>IF($A36="","",(D36*'Rates'!$B$3))</f>
        <v/>
      </c>
      <c r="H36" s="14" t="str">
        <f>IF($A36="","",ROUND(((E36/60)*'Rates'!$B$4),2))</f>
        <v/>
      </c>
      <c r="I36" s="14" t="str">
        <f>IF($A36="","",((G36+H36)+F36))</f>
        <v/>
      </c>
    </row>
    <row r="37" spans="1:9" x14ac:dyDescent="0.25">
      <c r="A37" s="11"/>
      <c r="D37" s="12"/>
      <c r="E37" s="12"/>
      <c r="F37" s="13"/>
      <c r="G37" s="14" t="str">
        <f>IF($A37="","",(D37*'Rates'!$B$3))</f>
        <v/>
      </c>
      <c r="H37" s="14" t="str">
        <f>IF($A37="","",ROUND(((E37/60)*'Rates'!$B$4),2))</f>
        <v/>
      </c>
      <c r="I37" s="14" t="str">
        <f>IF($A37="","",((G37+H37)+F37))</f>
        <v/>
      </c>
    </row>
    <row r="38" spans="1:9" x14ac:dyDescent="0.25">
      <c r="A38" s="11"/>
      <c r="D38" s="12"/>
      <c r="E38" s="12"/>
      <c r="F38" s="13"/>
      <c r="G38" s="14" t="str">
        <f>IF($A38="","",(D38*'Rates'!$B$3))</f>
        <v/>
      </c>
      <c r="H38" s="14" t="str">
        <f>IF($A38="","",ROUND(((E38/60)*'Rates'!$B$4),2))</f>
        <v/>
      </c>
      <c r="I38" s="14" t="str">
        <f>IF($A38="","",((G38+H38)+F38))</f>
        <v/>
      </c>
    </row>
    <row r="39" spans="1:9" x14ac:dyDescent="0.25">
      <c r="A39" s="11"/>
      <c r="D39" s="12"/>
      <c r="E39" s="12"/>
      <c r="F39" s="13"/>
      <c r="G39" s="14" t="str">
        <f>IF($A39="","",(D39*'Rates'!$B$3))</f>
        <v/>
      </c>
      <c r="H39" s="14" t="str">
        <f>IF($A39="","",ROUND(((E39/60)*'Rates'!$B$4),2))</f>
        <v/>
      </c>
      <c r="I39" s="14" t="str">
        <f>IF($A39="","",((G39+H39)+F39))</f>
        <v/>
      </c>
    </row>
    <row r="40" spans="1:9" x14ac:dyDescent="0.25">
      <c r="A40" s="11"/>
      <c r="D40" s="12"/>
      <c r="E40" s="12"/>
      <c r="F40" s="13"/>
      <c r="G40" s="14" t="str">
        <f>IF($A40="","",(D40*'Rates'!$B$3))</f>
        <v/>
      </c>
      <c r="H40" s="14" t="str">
        <f>IF($A40="","",ROUND(((E40/60)*'Rates'!$B$4),2))</f>
        <v/>
      </c>
      <c r="I40" s="14" t="str">
        <f>IF($A40="","",((G40+H40)+F40))</f>
        <v/>
      </c>
    </row>
    <row r="41" spans="1:9" x14ac:dyDescent="0.25">
      <c r="A41" s="11"/>
      <c r="D41" s="12"/>
      <c r="E41" s="12"/>
      <c r="F41" s="13"/>
      <c r="G41" s="14" t="str">
        <f>IF($A41="","",(D41*'Rates'!$B$3))</f>
        <v/>
      </c>
      <c r="H41" s="14" t="str">
        <f>IF($A41="","",ROUND(((E41/60)*'Rates'!$B$4),2))</f>
        <v/>
      </c>
      <c r="I41" s="14" t="str">
        <f>IF($A41="","",((G41+H41)+F41))</f>
        <v/>
      </c>
    </row>
    <row r="42" spans="1:9" x14ac:dyDescent="0.25">
      <c r="A42" s="11"/>
      <c r="D42" s="12"/>
      <c r="E42" s="12"/>
      <c r="F42" s="13"/>
      <c r="G42" s="14" t="str">
        <f>IF($A42="","",(D42*'Rates'!$B$3))</f>
        <v/>
      </c>
      <c r="H42" s="14" t="str">
        <f>IF($A42="","",ROUND(((E42/60)*'Rates'!$B$4),2))</f>
        <v/>
      </c>
      <c r="I42" s="14" t="str">
        <f>IF($A42="","",((G42+H42)+F42))</f>
        <v/>
      </c>
    </row>
    <row r="43" spans="1:9" x14ac:dyDescent="0.25">
      <c r="A43" s="11"/>
      <c r="D43" s="12"/>
      <c r="E43" s="12"/>
      <c r="F43" s="13"/>
      <c r="G43" s="14" t="str">
        <f>IF($A43="","",(D43*'Rates'!$B$3))</f>
        <v/>
      </c>
      <c r="H43" s="14" t="str">
        <f>IF($A43="","",ROUND(((E43/60)*'Rates'!$B$4),2))</f>
        <v/>
      </c>
      <c r="I43" s="14" t="str">
        <f>IF($A43="","",((G43+H43)+F43))</f>
        <v/>
      </c>
    </row>
    <row r="44" spans="1:9" x14ac:dyDescent="0.25">
      <c r="A44" s="11"/>
      <c r="D44" s="12"/>
      <c r="E44" s="12"/>
      <c r="F44" s="13"/>
      <c r="G44" s="14" t="str">
        <f>IF($A44="","",(D44*'Rates'!$B$3))</f>
        <v/>
      </c>
      <c r="H44" s="14" t="str">
        <f>IF($A44="","",ROUND(((E44/60)*'Rates'!$B$4),2))</f>
        <v/>
      </c>
      <c r="I44" s="14" t="str">
        <f>IF($A44="","",((G44+H44)+F44))</f>
        <v/>
      </c>
    </row>
    <row r="45" spans="1:9" x14ac:dyDescent="0.25">
      <c r="A45" s="11"/>
      <c r="D45" s="12"/>
      <c r="E45" s="12"/>
      <c r="F45" s="13"/>
      <c r="G45" s="14" t="str">
        <f>IF($A45="","",(D45*'Rates'!$B$3))</f>
        <v/>
      </c>
      <c r="H45" s="14" t="str">
        <f>IF($A45="","",ROUND(((E45/60)*'Rates'!$B$4),2))</f>
        <v/>
      </c>
      <c r="I45" s="14" t="str">
        <f>IF($A45="","",((G45+H45)+F45))</f>
        <v/>
      </c>
    </row>
    <row r="46" spans="1:9" x14ac:dyDescent="0.25">
      <c r="A46" s="11"/>
      <c r="D46" s="12"/>
      <c r="E46" s="12"/>
      <c r="F46" s="13"/>
      <c r="G46" s="14" t="str">
        <f>IF($A46="","",(D46*'Rates'!$B$3))</f>
        <v/>
      </c>
      <c r="H46" s="14" t="str">
        <f>IF($A46="","",ROUND(((E46/60)*'Rates'!$B$4),2))</f>
        <v/>
      </c>
      <c r="I46" s="14" t="str">
        <f>IF($A46="","",((G46+H46)+F46))</f>
        <v/>
      </c>
    </row>
    <row r="47" spans="1:9" x14ac:dyDescent="0.25">
      <c r="A47" s="11"/>
      <c r="D47" s="12"/>
      <c r="E47" s="12"/>
      <c r="F47" s="13"/>
      <c r="G47" s="14" t="str">
        <f>IF($A47="","",(D47*'Rates'!$B$3))</f>
        <v/>
      </c>
      <c r="H47" s="14" t="str">
        <f>IF($A47="","",ROUND(((E47/60)*'Rates'!$B$4),2))</f>
        <v/>
      </c>
      <c r="I47" s="14" t="str">
        <f>IF($A47="","",((G47+H47)+F47))</f>
        <v/>
      </c>
    </row>
    <row r="48" spans="1:9" x14ac:dyDescent="0.25">
      <c r="A48" s="11"/>
      <c r="D48" s="12"/>
      <c r="E48" s="12"/>
      <c r="F48" s="13"/>
      <c r="G48" s="14" t="str">
        <f>IF($A48="","",(D48*'Rates'!$B$3))</f>
        <v/>
      </c>
      <c r="H48" s="14" t="str">
        <f>IF($A48="","",ROUND(((E48/60)*'Rates'!$B$4),2))</f>
        <v/>
      </c>
      <c r="I48" s="14" t="str">
        <f>IF($A48="","",((G48+H48)+F48))</f>
        <v/>
      </c>
    </row>
    <row r="49" spans="1:9" x14ac:dyDescent="0.25">
      <c r="A49" s="11"/>
      <c r="D49" s="12"/>
      <c r="E49" s="12"/>
      <c r="F49" s="13"/>
      <c r="G49" s="14" t="str">
        <f>IF($A49="","",(D49*'Rates'!$B$3))</f>
        <v/>
      </c>
      <c r="H49" s="14" t="str">
        <f>IF($A49="","",ROUND(((E49/60)*'Rates'!$B$4),2))</f>
        <v/>
      </c>
      <c r="I49" s="14" t="str">
        <f>IF($A49="","",((G49+H49)+F49))</f>
        <v/>
      </c>
    </row>
    <row r="50" spans="1:9" x14ac:dyDescent="0.25">
      <c r="A50" s="11"/>
      <c r="D50" s="12"/>
      <c r="E50" s="12"/>
      <c r="F50" s="13"/>
      <c r="G50" s="14" t="str">
        <f>IF($A50="","",(D50*'Rates'!$B$3))</f>
        <v/>
      </c>
      <c r="H50" s="14" t="str">
        <f>IF($A50="","",ROUND(((E50/60)*'Rates'!$B$4),2))</f>
        <v/>
      </c>
      <c r="I50" s="14" t="str">
        <f>IF($A50="","",((G50+H50)+F50))</f>
        <v/>
      </c>
    </row>
    <row r="51" spans="1:9" x14ac:dyDescent="0.25">
      <c r="A51" s="11"/>
      <c r="D51" s="12"/>
      <c r="E51" s="12"/>
      <c r="F51" s="13"/>
      <c r="G51" s="14" t="str">
        <f>IF($A51="","",(D51*'Rates'!$B$3))</f>
        <v/>
      </c>
      <c r="H51" s="14" t="str">
        <f>IF($A51="","",ROUND(((E51/60)*'Rates'!$B$4),2))</f>
        <v/>
      </c>
      <c r="I51" s="14" t="str">
        <f>IF($A51="","",((G51+H51)+F51))</f>
        <v/>
      </c>
    </row>
    <row r="52" spans="1:9" x14ac:dyDescent="0.25">
      <c r="A52" s="11"/>
      <c r="D52" s="12"/>
      <c r="E52" s="12"/>
      <c r="F52" s="13"/>
      <c r="G52" s="14" t="str">
        <f>IF($A52="","",(D52*'Rates'!$B$3))</f>
        <v/>
      </c>
      <c r="H52" s="14" t="str">
        <f>IF($A52="","",ROUND(((E52/60)*'Rates'!$B$4),2))</f>
        <v/>
      </c>
      <c r="I52" s="14" t="str">
        <f>IF($A52="","",((G52+H52)+F52))</f>
        <v/>
      </c>
    </row>
    <row r="53" spans="1:9" x14ac:dyDescent="0.25">
      <c r="A53" s="11"/>
      <c r="D53" s="12"/>
      <c r="E53" s="12"/>
      <c r="F53" s="13"/>
      <c r="G53" s="14" t="str">
        <f>IF($A53="","",(D53*'Rates'!$B$3))</f>
        <v/>
      </c>
      <c r="H53" s="14" t="str">
        <f>IF($A53="","",ROUND(((E53/60)*'Rates'!$B$4),2))</f>
        <v/>
      </c>
      <c r="I53" s="14" t="str">
        <f>IF($A53="","",((G53+H53)+F53))</f>
        <v/>
      </c>
    </row>
    <row r="54" spans="1:9" x14ac:dyDescent="0.25">
      <c r="A54" s="11"/>
      <c r="D54" s="12"/>
      <c r="E54" s="12"/>
      <c r="F54" s="13"/>
      <c r="G54" s="14" t="str">
        <f>IF($A54="","",(D54*'Rates'!$B$3))</f>
        <v/>
      </c>
      <c r="H54" s="14" t="str">
        <f>IF($A54="","",ROUND(((E54/60)*'Rates'!$B$4),2))</f>
        <v/>
      </c>
      <c r="I54" s="14" t="str">
        <f>IF($A54="","",((G54+H54)+F54))</f>
        <v/>
      </c>
    </row>
    <row r="55" spans="1:9" x14ac:dyDescent="0.25">
      <c r="A55" s="11"/>
      <c r="D55" s="12"/>
      <c r="E55" s="12"/>
      <c r="F55" s="13"/>
      <c r="G55" s="14" t="str">
        <f>IF($A55="","",(D55*'Rates'!$B$3))</f>
        <v/>
      </c>
      <c r="H55" s="14" t="str">
        <f>IF($A55="","",ROUND(((E55/60)*'Rates'!$B$4),2))</f>
        <v/>
      </c>
      <c r="I55" s="14" t="str">
        <f>IF($A55="","",((G55+H55)+F55))</f>
        <v/>
      </c>
    </row>
    <row r="56" spans="1:9" x14ac:dyDescent="0.25">
      <c r="A56" s="11"/>
      <c r="D56" s="12"/>
      <c r="E56" s="12"/>
      <c r="F56" s="13"/>
      <c r="G56" s="14" t="str">
        <f>IF($A56="","",(D56*'Rates'!$B$3))</f>
        <v/>
      </c>
      <c r="H56" s="14" t="str">
        <f>IF($A56="","",ROUND(((E56/60)*'Rates'!$B$4),2))</f>
        <v/>
      </c>
      <c r="I56" s="14" t="str">
        <f>IF($A56="","",((G56+H56)+F56))</f>
        <v/>
      </c>
    </row>
    <row r="57" spans="1:9" x14ac:dyDescent="0.25">
      <c r="A57" s="11"/>
      <c r="D57" s="12"/>
      <c r="E57" s="12"/>
      <c r="F57" s="13"/>
      <c r="G57" s="14" t="str">
        <f>IF($A57="","",(D57*'Rates'!$B$3))</f>
        <v/>
      </c>
      <c r="H57" s="14" t="str">
        <f>IF($A57="","",ROUND(((E57/60)*'Rates'!$B$4),2))</f>
        <v/>
      </c>
      <c r="I57" s="14" t="str">
        <f>IF($A57="","",((G57+H57)+F57))</f>
        <v/>
      </c>
    </row>
    <row r="58" spans="1:9" x14ac:dyDescent="0.25">
      <c r="A58" s="11"/>
      <c r="D58" s="12"/>
      <c r="E58" s="12"/>
      <c r="F58" s="13"/>
      <c r="G58" s="14" t="str">
        <f>IF($A58="","",(D58*'Rates'!$B$3))</f>
        <v/>
      </c>
      <c r="H58" s="14" t="str">
        <f>IF($A58="","",ROUND(((E58/60)*'Rates'!$B$4),2))</f>
        <v/>
      </c>
      <c r="I58" s="14" t="str">
        <f>IF($A58="","",((G58+H58)+F58))</f>
        <v/>
      </c>
    </row>
    <row r="59" spans="1:9" x14ac:dyDescent="0.25">
      <c r="A59" s="11"/>
      <c r="D59" s="12"/>
      <c r="E59" s="12"/>
      <c r="F59" s="13"/>
      <c r="G59" s="14" t="str">
        <f>IF($A59="","",(D59*'Rates'!$B$3))</f>
        <v/>
      </c>
      <c r="H59" s="14" t="str">
        <f>IF($A59="","",ROUND(((E59/60)*'Rates'!$B$4),2))</f>
        <v/>
      </c>
      <c r="I59" s="14" t="str">
        <f>IF($A59="","",((G59+H59)+F59))</f>
        <v/>
      </c>
    </row>
    <row r="60" spans="1:9" x14ac:dyDescent="0.25">
      <c r="A60" s="11"/>
      <c r="D60" s="12"/>
      <c r="E60" s="12"/>
      <c r="F60" s="13"/>
      <c r="G60" s="14" t="str">
        <f>IF($A60="","",(D60*'Rates'!$B$3))</f>
        <v/>
      </c>
      <c r="H60" s="14" t="str">
        <f>IF($A60="","",ROUND(((E60/60)*'Rates'!$B$4),2))</f>
        <v/>
      </c>
      <c r="I60" s="14" t="str">
        <f>IF($A60="","",((G60+H60)+F60))</f>
        <v/>
      </c>
    </row>
    <row r="61" spans="1:9" x14ac:dyDescent="0.25">
      <c r="A61" s="11"/>
      <c r="D61" s="12"/>
      <c r="E61" s="12"/>
      <c r="F61" s="13"/>
      <c r="G61" s="14" t="str">
        <f>IF($A61="","",(D61*'Rates'!$B$3))</f>
        <v/>
      </c>
      <c r="H61" s="14" t="str">
        <f>IF($A61="","",ROUND(((E61/60)*'Rates'!$B$4),2))</f>
        <v/>
      </c>
      <c r="I61" s="14" t="str">
        <f>IF($A61="","",((G61+H61)+F61))</f>
        <v/>
      </c>
    </row>
    <row r="62" spans="1:9" x14ac:dyDescent="0.25">
      <c r="A62" s="11"/>
      <c r="D62" s="12"/>
      <c r="E62" s="12"/>
      <c r="F62" s="13"/>
      <c r="G62" s="14" t="str">
        <f>IF($A62="","",(D62*'Rates'!$B$3))</f>
        <v/>
      </c>
      <c r="H62" s="14" t="str">
        <f>IF($A62="","",ROUND(((E62/60)*'Rates'!$B$4),2))</f>
        <v/>
      </c>
      <c r="I62" s="14" t="str">
        <f>IF($A62="","",((G62+H62)+F62))</f>
        <v/>
      </c>
    </row>
    <row r="63" spans="1:9" x14ac:dyDescent="0.25">
      <c r="A63" s="11"/>
      <c r="D63" s="12"/>
      <c r="E63" s="12"/>
      <c r="F63" s="13"/>
      <c r="G63" s="14" t="str">
        <f>IF($A63="","",(D63*'Rates'!$B$3))</f>
        <v/>
      </c>
      <c r="H63" s="14" t="str">
        <f>IF($A63="","",ROUND(((E63/60)*'Rates'!$B$4),2))</f>
        <v/>
      </c>
      <c r="I63" s="14" t="str">
        <f>IF($A63="","",((G63+H63)+F63))</f>
        <v/>
      </c>
    </row>
    <row r="64" spans="1:9" x14ac:dyDescent="0.25">
      <c r="A64" s="11"/>
      <c r="D64" s="12"/>
      <c r="E64" s="12"/>
      <c r="F64" s="13"/>
      <c r="G64" s="14" t="str">
        <f>IF($A64="","",(D64*'Rates'!$B$3))</f>
        <v/>
      </c>
      <c r="H64" s="14" t="str">
        <f>IF($A64="","",ROUND(((E64/60)*'Rates'!$B$4),2))</f>
        <v/>
      </c>
      <c r="I64" s="14" t="str">
        <f>IF($A64="","",((G64+H64)+F64))</f>
        <v/>
      </c>
    </row>
    <row r="65" spans="1:9" x14ac:dyDescent="0.25">
      <c r="A65" s="11"/>
      <c r="D65" s="12"/>
      <c r="E65" s="12"/>
      <c r="F65" s="13"/>
      <c r="G65" s="14" t="str">
        <f>IF($A65="","",(D65*'Rates'!$B$3))</f>
        <v/>
      </c>
      <c r="H65" s="14" t="str">
        <f>IF($A65="","",ROUND(((E65/60)*'Rates'!$B$4),2))</f>
        <v/>
      </c>
      <c r="I65" s="14" t="str">
        <f>IF($A65="","",((G65+H65)+F65))</f>
        <v/>
      </c>
    </row>
    <row r="66" spans="1:9" x14ac:dyDescent="0.25">
      <c r="A66" s="11"/>
      <c r="D66" s="12"/>
      <c r="E66" s="12"/>
      <c r="F66" s="13"/>
      <c r="G66" s="14" t="str">
        <f>IF($A66="","",(D66*'Rates'!$B$3))</f>
        <v/>
      </c>
      <c r="H66" s="14" t="str">
        <f>IF($A66="","",ROUND(((E66/60)*'Rates'!$B$4),2))</f>
        <v/>
      </c>
      <c r="I66" s="14" t="str">
        <f>IF($A66="","",((G66+H66)+F66))</f>
        <v/>
      </c>
    </row>
    <row r="67" spans="1:9" x14ac:dyDescent="0.25">
      <c r="A67" s="11"/>
      <c r="D67" s="12"/>
      <c r="E67" s="12"/>
      <c r="F67" s="13"/>
      <c r="G67" s="14" t="str">
        <f>IF($A67="","",(D67*'Rates'!$B$3))</f>
        <v/>
      </c>
      <c r="H67" s="14" t="str">
        <f>IF($A67="","",ROUND(((E67/60)*'Rates'!$B$4),2))</f>
        <v/>
      </c>
      <c r="I67" s="14" t="str">
        <f>IF($A67="","",((G67+H67)+F67))</f>
        <v/>
      </c>
    </row>
    <row r="68" spans="1:9" x14ac:dyDescent="0.25">
      <c r="A68" s="11"/>
      <c r="D68" s="12"/>
      <c r="E68" s="12"/>
      <c r="F68" s="13"/>
      <c r="G68" s="14" t="str">
        <f>IF($A68="","",(D68*'Rates'!$B$3))</f>
        <v/>
      </c>
      <c r="H68" s="14" t="str">
        <f>IF($A68="","",ROUND(((E68/60)*'Rates'!$B$4),2))</f>
        <v/>
      </c>
      <c r="I68" s="14" t="str">
        <f>IF($A68="","",((G68+H68)+F68))</f>
        <v/>
      </c>
    </row>
    <row r="69" spans="1:9" x14ac:dyDescent="0.25">
      <c r="A69" s="11"/>
      <c r="D69" s="12"/>
      <c r="E69" s="12"/>
      <c r="F69" s="13"/>
      <c r="G69" s="14" t="str">
        <f>IF($A69="","",(D69*'Rates'!$B$3))</f>
        <v/>
      </c>
      <c r="H69" s="14" t="str">
        <f>IF($A69="","",ROUND(((E69/60)*'Rates'!$B$4),2))</f>
        <v/>
      </c>
      <c r="I69" s="14" t="str">
        <f>IF($A69="","",((G69+H69)+F69))</f>
        <v/>
      </c>
    </row>
    <row r="70" spans="1:9" x14ac:dyDescent="0.25">
      <c r="A70" s="11"/>
      <c r="D70" s="12"/>
      <c r="E70" s="12"/>
      <c r="F70" s="13"/>
      <c r="G70" s="14" t="str">
        <f>IF($A70="","",(D70*'Rates'!$B$3))</f>
        <v/>
      </c>
      <c r="H70" s="14" t="str">
        <f>IF($A70="","",ROUND(((E70/60)*'Rates'!$B$4),2))</f>
        <v/>
      </c>
      <c r="I70" s="14" t="str">
        <f>IF($A70="","",((G70+H70)+F70))</f>
        <v/>
      </c>
    </row>
    <row r="71" spans="1:9" x14ac:dyDescent="0.25">
      <c r="A71" s="11"/>
      <c r="D71" s="12"/>
      <c r="E71" s="12"/>
      <c r="F71" s="13"/>
      <c r="G71" s="14" t="str">
        <f>IF($A71="","",(D71*'Rates'!$B$3))</f>
        <v/>
      </c>
      <c r="H71" s="14" t="str">
        <f>IF($A71="","",ROUND(((E71/60)*'Rates'!$B$4),2))</f>
        <v/>
      </c>
      <c r="I71" s="14" t="str">
        <f>IF($A71="","",((G71+H71)+F71))</f>
        <v/>
      </c>
    </row>
    <row r="72" spans="1:9" x14ac:dyDescent="0.25">
      <c r="A72" s="11"/>
      <c r="D72" s="12"/>
      <c r="E72" s="12"/>
      <c r="F72" s="13"/>
      <c r="G72" s="14" t="str">
        <f>IF($A72="","",(D72*'Rates'!$B$3))</f>
        <v/>
      </c>
      <c r="H72" s="14" t="str">
        <f>IF($A72="","",ROUND(((E72/60)*'Rates'!$B$4),2))</f>
        <v/>
      </c>
      <c r="I72" s="14" t="str">
        <f>IF($A72="","",((G72+H72)+F72))</f>
        <v/>
      </c>
    </row>
    <row r="73" spans="1:9" x14ac:dyDescent="0.25">
      <c r="A73" s="11"/>
      <c r="D73" s="12"/>
      <c r="E73" s="12"/>
      <c r="F73" s="13"/>
      <c r="G73" s="14" t="str">
        <f>IF($A73="","",(D73*'Rates'!$B$3))</f>
        <v/>
      </c>
      <c r="H73" s="14" t="str">
        <f>IF($A73="","",ROUND(((E73/60)*'Rates'!$B$4),2))</f>
        <v/>
      </c>
      <c r="I73" s="14" t="str">
        <f>IF($A73="","",((G73+H73)+F73))</f>
        <v/>
      </c>
    </row>
    <row r="74" spans="1:9" x14ac:dyDescent="0.25">
      <c r="A74" s="11"/>
      <c r="D74" s="12"/>
      <c r="E74" s="12"/>
      <c r="F74" s="13"/>
      <c r="G74" s="14" t="str">
        <f>IF($A74="","",(D74*'Rates'!$B$3))</f>
        <v/>
      </c>
      <c r="H74" s="14" t="str">
        <f>IF($A74="","",ROUND(((E74/60)*'Rates'!$B$4),2))</f>
        <v/>
      </c>
      <c r="I74" s="14" t="str">
        <f>IF($A74="","",((G74+H74)+F74))</f>
        <v/>
      </c>
    </row>
    <row r="75" spans="1:9" x14ac:dyDescent="0.25">
      <c r="A75" s="11"/>
      <c r="D75" s="12"/>
      <c r="E75" s="12"/>
      <c r="F75" s="13"/>
      <c r="G75" s="14" t="str">
        <f>IF($A75="","",(D75*'Rates'!$B$3))</f>
        <v/>
      </c>
      <c r="H75" s="14" t="str">
        <f>IF($A75="","",ROUND(((E75/60)*'Rates'!$B$4),2))</f>
        <v/>
      </c>
      <c r="I75" s="14" t="str">
        <f>IF($A75="","",((G75+H75)+F75))</f>
        <v/>
      </c>
    </row>
    <row r="76" spans="1:9" x14ac:dyDescent="0.25">
      <c r="A76" s="11"/>
      <c r="D76" s="12"/>
      <c r="E76" s="12"/>
      <c r="F76" s="13"/>
      <c r="G76" s="14" t="str">
        <f>IF($A76="","",(D76*'Rates'!$B$3))</f>
        <v/>
      </c>
      <c r="H76" s="14" t="str">
        <f>IF($A76="","",ROUND(((E76/60)*'Rates'!$B$4),2))</f>
        <v/>
      </c>
      <c r="I76" s="14" t="str">
        <f>IF($A76="","",((G76+H76)+F76))</f>
        <v/>
      </c>
    </row>
    <row r="77" spans="1:9" x14ac:dyDescent="0.25">
      <c r="A77" s="11"/>
      <c r="D77" s="12"/>
      <c r="E77" s="12"/>
      <c r="F77" s="13"/>
      <c r="G77" s="14" t="str">
        <f>IF($A77="","",(D77*'Rates'!$B$3))</f>
        <v/>
      </c>
      <c r="H77" s="14" t="str">
        <f>IF($A77="","",ROUND(((E77/60)*'Rates'!$B$4),2))</f>
        <v/>
      </c>
      <c r="I77" s="14" t="str">
        <f>IF($A77="","",((G77+H77)+F77))</f>
        <v/>
      </c>
    </row>
    <row r="78" spans="1:9" x14ac:dyDescent="0.25">
      <c r="A78" s="11"/>
      <c r="D78" s="12"/>
      <c r="E78" s="12"/>
      <c r="F78" s="13"/>
      <c r="G78" s="14" t="str">
        <f>IF($A78="","",(D78*'Rates'!$B$3))</f>
        <v/>
      </c>
      <c r="H78" s="14" t="str">
        <f>IF($A78="","",ROUND(((E78/60)*'Rates'!$B$4),2))</f>
        <v/>
      </c>
      <c r="I78" s="14" t="str">
        <f>IF($A78="","",((G78+H78)+F78))</f>
        <v/>
      </c>
    </row>
    <row r="79" spans="1:9" x14ac:dyDescent="0.25">
      <c r="A79" s="11"/>
      <c r="D79" s="12"/>
      <c r="E79" s="12"/>
      <c r="F79" s="13"/>
      <c r="G79" s="14" t="str">
        <f>IF($A79="","",(D79*'Rates'!$B$3))</f>
        <v/>
      </c>
      <c r="H79" s="14" t="str">
        <f>IF($A79="","",ROUND(((E79/60)*'Rates'!$B$4),2))</f>
        <v/>
      </c>
      <c r="I79" s="14" t="str">
        <f>IF($A79="","",((G79+H79)+F79))</f>
        <v/>
      </c>
    </row>
    <row r="80" spans="1:9" x14ac:dyDescent="0.25">
      <c r="A80" s="11"/>
      <c r="D80" s="12"/>
      <c r="E80" s="12"/>
      <c r="F80" s="13"/>
      <c r="G80" s="14" t="str">
        <f>IF($A80="","",(D80*'Rates'!$B$3))</f>
        <v/>
      </c>
      <c r="H80" s="14" t="str">
        <f>IF($A80="","",ROUND(((E80/60)*'Rates'!$B$4),2))</f>
        <v/>
      </c>
      <c r="I80" s="14" t="str">
        <f>IF($A80="","",((G80+H80)+F80))</f>
        <v/>
      </c>
    </row>
    <row r="81" spans="1:9" x14ac:dyDescent="0.25">
      <c r="A81" s="11"/>
      <c r="D81" s="12"/>
      <c r="E81" s="12"/>
      <c r="F81" s="13"/>
      <c r="G81" s="14" t="str">
        <f>IF($A81="","",(D81*'Rates'!$B$3))</f>
        <v/>
      </c>
      <c r="H81" s="14" t="str">
        <f>IF($A81="","",ROUND(((E81/60)*'Rates'!$B$4),2))</f>
        <v/>
      </c>
      <c r="I81" s="14" t="str">
        <f>IF($A81="","",((G81+H81)+F81))</f>
        <v/>
      </c>
    </row>
    <row r="82" spans="1:9" x14ac:dyDescent="0.25">
      <c r="A82" s="11"/>
      <c r="D82" s="12"/>
      <c r="E82" s="12"/>
      <c r="F82" s="13"/>
      <c r="G82" s="14" t="str">
        <f>IF($A82="","",(D82*'Rates'!$B$3))</f>
        <v/>
      </c>
      <c r="H82" s="14" t="str">
        <f>IF($A82="","",ROUND(((E82/60)*'Rates'!$B$4),2))</f>
        <v/>
      </c>
      <c r="I82" s="14" t="str">
        <f>IF($A82="","",((G82+H82)+F82))</f>
        <v/>
      </c>
    </row>
    <row r="83" spans="1:9" x14ac:dyDescent="0.25">
      <c r="A83" s="11"/>
      <c r="D83" s="12"/>
      <c r="E83" s="12"/>
      <c r="F83" s="13"/>
      <c r="G83" s="14" t="str">
        <f>IF($A83="","",(D83*'Rates'!$B$3))</f>
        <v/>
      </c>
      <c r="H83" s="14" t="str">
        <f>IF($A83="","",ROUND(((E83/60)*'Rates'!$B$4),2))</f>
        <v/>
      </c>
      <c r="I83" s="14" t="str">
        <f>IF($A83="","",((G83+H83)+F83))</f>
        <v/>
      </c>
    </row>
    <row r="84" spans="1:9" x14ac:dyDescent="0.25">
      <c r="A84" s="11"/>
      <c r="D84" s="12"/>
      <c r="E84" s="12"/>
      <c r="F84" s="13"/>
      <c r="G84" s="14" t="str">
        <f>IF($A84="","",(D84*'Rates'!$B$3))</f>
        <v/>
      </c>
      <c r="H84" s="14" t="str">
        <f>IF($A84="","",ROUND(((E84/60)*'Rates'!$B$4),2))</f>
        <v/>
      </c>
      <c r="I84" s="14" t="str">
        <f>IF($A84="","",((G84+H84)+F84))</f>
        <v/>
      </c>
    </row>
    <row r="85" spans="1:9" x14ac:dyDescent="0.25">
      <c r="A85" s="11"/>
      <c r="D85" s="12"/>
      <c r="E85" s="12"/>
      <c r="F85" s="13"/>
      <c r="G85" s="14" t="str">
        <f>IF($A85="","",(D85*'Rates'!$B$3))</f>
        <v/>
      </c>
      <c r="H85" s="14" t="str">
        <f>IF($A85="","",ROUND(((E85/60)*'Rates'!$B$4),2))</f>
        <v/>
      </c>
      <c r="I85" s="14" t="str">
        <f>IF($A85="","",((G85+H85)+F85))</f>
        <v/>
      </c>
    </row>
    <row r="86" spans="1:9" x14ac:dyDescent="0.25">
      <c r="A86" s="11"/>
      <c r="D86" s="12"/>
      <c r="E86" s="12"/>
      <c r="F86" s="13"/>
      <c r="G86" s="14" t="str">
        <f>IF($A86="","",(D86*'Rates'!$B$3))</f>
        <v/>
      </c>
      <c r="H86" s="14" t="str">
        <f>IF($A86="","",ROUND(((E86/60)*'Rates'!$B$4),2))</f>
        <v/>
      </c>
      <c r="I86" s="14" t="str">
        <f>IF($A86="","",((G86+H86)+F86))</f>
        <v/>
      </c>
    </row>
    <row r="87" spans="1:9" x14ac:dyDescent="0.25">
      <c r="A87" s="11"/>
      <c r="D87" s="12"/>
      <c r="E87" s="12"/>
      <c r="F87" s="13"/>
      <c r="G87" s="14" t="str">
        <f>IF($A87="","",(D87*'Rates'!$B$3))</f>
        <v/>
      </c>
      <c r="H87" s="14" t="str">
        <f>IF($A87="","",ROUND(((E87/60)*'Rates'!$B$4),2))</f>
        <v/>
      </c>
      <c r="I87" s="14" t="str">
        <f>IF($A87="","",((G87+H87)+F87))</f>
        <v/>
      </c>
    </row>
    <row r="88" spans="1:9" x14ac:dyDescent="0.25">
      <c r="A88" s="11"/>
      <c r="D88" s="12"/>
      <c r="E88" s="12"/>
      <c r="F88" s="13"/>
      <c r="G88" s="14" t="str">
        <f>IF($A88="","",(D88*'Rates'!$B$3))</f>
        <v/>
      </c>
      <c r="H88" s="14" t="str">
        <f>IF($A88="","",ROUND(((E88/60)*'Rates'!$B$4),2))</f>
        <v/>
      </c>
      <c r="I88" s="14" t="str">
        <f>IF($A88="","",((G88+H88)+F88))</f>
        <v/>
      </c>
    </row>
    <row r="89" spans="1:9" x14ac:dyDescent="0.25">
      <c r="A89" s="11"/>
      <c r="D89" s="12"/>
      <c r="E89" s="12"/>
      <c r="F89" s="13"/>
      <c r="G89" s="14" t="str">
        <f>IF($A89="","",(D89*'Rates'!$B$3))</f>
        <v/>
      </c>
      <c r="H89" s="14" t="str">
        <f>IF($A89="","",ROUND(((E89/60)*'Rates'!$B$4),2))</f>
        <v/>
      </c>
      <c r="I89" s="14" t="str">
        <f>IF($A89="","",((G89+H89)+F89))</f>
        <v/>
      </c>
    </row>
    <row r="90" spans="1:9" x14ac:dyDescent="0.25">
      <c r="A90" s="11"/>
      <c r="D90" s="12"/>
      <c r="E90" s="12"/>
      <c r="F90" s="13"/>
      <c r="G90" s="14" t="str">
        <f>IF($A90="","",(D90*'Rates'!$B$3))</f>
        <v/>
      </c>
      <c r="H90" s="14" t="str">
        <f>IF($A90="","",ROUND(((E90/60)*'Rates'!$B$4),2))</f>
        <v/>
      </c>
      <c r="I90" s="14" t="str">
        <f>IF($A90="","",((G90+H90)+F90))</f>
        <v/>
      </c>
    </row>
    <row r="91" spans="1:9" x14ac:dyDescent="0.25">
      <c r="A91" s="11"/>
      <c r="D91" s="12"/>
      <c r="E91" s="12"/>
      <c r="F91" s="13"/>
      <c r="G91" s="14" t="str">
        <f>IF($A91="","",(D91*'Rates'!$B$3))</f>
        <v/>
      </c>
      <c r="H91" s="14" t="str">
        <f>IF($A91="","",ROUND(((E91/60)*'Rates'!$B$4),2))</f>
        <v/>
      </c>
      <c r="I91" s="14" t="str">
        <f>IF($A91="","",((G91+H91)+F91))</f>
        <v/>
      </c>
    </row>
    <row r="92" spans="1:9" x14ac:dyDescent="0.25">
      <c r="A92" s="11"/>
      <c r="D92" s="12"/>
      <c r="E92" s="12"/>
      <c r="F92" s="13"/>
      <c r="G92" s="14" t="str">
        <f>IF($A92="","",(D92*'Rates'!$B$3))</f>
        <v/>
      </c>
      <c r="H92" s="14" t="str">
        <f>IF($A92="","",ROUND(((E92/60)*'Rates'!$B$4),2))</f>
        <v/>
      </c>
      <c r="I92" s="14" t="str">
        <f>IF($A92="","",((G92+H92)+F92))</f>
        <v/>
      </c>
    </row>
    <row r="93" spans="1:9" x14ac:dyDescent="0.25">
      <c r="A93" s="11"/>
      <c r="D93" s="12"/>
      <c r="E93" s="12"/>
      <c r="F93" s="13"/>
      <c r="G93" s="14" t="str">
        <f>IF($A93="","",(D93*'Rates'!$B$3))</f>
        <v/>
      </c>
      <c r="H93" s="14" t="str">
        <f>IF($A93="","",ROUND(((E93/60)*'Rates'!$B$4),2))</f>
        <v/>
      </c>
      <c r="I93" s="14" t="str">
        <f>IF($A93="","",((G93+H93)+F93))</f>
        <v/>
      </c>
    </row>
    <row r="94" spans="1:9" x14ac:dyDescent="0.25">
      <c r="A94" s="11"/>
      <c r="D94" s="12"/>
      <c r="E94" s="12"/>
      <c r="F94" s="13"/>
      <c r="G94" s="14" t="str">
        <f>IF($A94="","",(D94*'Rates'!$B$3))</f>
        <v/>
      </c>
      <c r="H94" s="14" t="str">
        <f>IF($A94="","",ROUND(((E94/60)*'Rates'!$B$4),2))</f>
        <v/>
      </c>
      <c r="I94" s="14" t="str">
        <f>IF($A94="","",((G94+H94)+F94))</f>
        <v/>
      </c>
    </row>
    <row r="95" spans="1:9" x14ac:dyDescent="0.25">
      <c r="A95" s="11"/>
      <c r="D95" s="12"/>
      <c r="E95" s="12"/>
      <c r="F95" s="13"/>
      <c r="G95" s="14" t="str">
        <f>IF($A95="","",(D95*'Rates'!$B$3))</f>
        <v/>
      </c>
      <c r="H95" s="14" t="str">
        <f>IF($A95="","",ROUND(((E95/60)*'Rates'!$B$4),2))</f>
        <v/>
      </c>
      <c r="I95" s="14" t="str">
        <f>IF($A95="","",((G95+H95)+F95))</f>
        <v/>
      </c>
    </row>
    <row r="96" spans="1:9" x14ac:dyDescent="0.25">
      <c r="A96" s="11"/>
      <c r="D96" s="12"/>
      <c r="E96" s="12"/>
      <c r="F96" s="13"/>
      <c r="G96" s="14" t="str">
        <f>IF($A96="","",(D96*'Rates'!$B$3))</f>
        <v/>
      </c>
      <c r="H96" s="14" t="str">
        <f>IF($A96="","",ROUND(((E96/60)*'Rates'!$B$4),2))</f>
        <v/>
      </c>
      <c r="I96" s="14" t="str">
        <f>IF($A96="","",((G96+H96)+F96))</f>
        <v/>
      </c>
    </row>
    <row r="97" spans="1:9" x14ac:dyDescent="0.25">
      <c r="A97" s="11"/>
      <c r="D97" s="12"/>
      <c r="E97" s="12"/>
      <c r="F97" s="13"/>
      <c r="G97" s="14" t="str">
        <f>IF($A97="","",(D97*'Rates'!$B$3))</f>
        <v/>
      </c>
      <c r="H97" s="14" t="str">
        <f>IF($A97="","",ROUND(((E97/60)*'Rates'!$B$4),2))</f>
        <v/>
      </c>
      <c r="I97" s="14" t="str">
        <f>IF($A97="","",((G97+H97)+F97))</f>
        <v/>
      </c>
    </row>
    <row r="98" spans="1:9" x14ac:dyDescent="0.25">
      <c r="A98" s="11"/>
      <c r="D98" s="12"/>
      <c r="E98" s="12"/>
      <c r="F98" s="13"/>
      <c r="G98" s="14" t="str">
        <f>IF($A98="","",(D98*'Rates'!$B$3))</f>
        <v/>
      </c>
      <c r="H98" s="14" t="str">
        <f>IF($A98="","",ROUND(((E98/60)*'Rates'!$B$4),2))</f>
        <v/>
      </c>
      <c r="I98" s="14" t="str">
        <f>IF($A98="","",((G98+H98)+F98))</f>
        <v/>
      </c>
    </row>
    <row r="99" spans="1:9" x14ac:dyDescent="0.25">
      <c r="A99" s="11"/>
      <c r="D99" s="12"/>
      <c r="E99" s="12"/>
      <c r="F99" s="13"/>
      <c r="G99" s="14" t="str">
        <f>IF($A99="","",(D99*'Rates'!$B$3))</f>
        <v/>
      </c>
      <c r="H99" s="14" t="str">
        <f>IF($A99="","",ROUND(((E99/60)*'Rates'!$B$4),2))</f>
        <v/>
      </c>
      <c r="I99" s="14" t="str">
        <f>IF($A99="","",((G99+H99)+F99))</f>
        <v/>
      </c>
    </row>
    <row r="100" spans="1:9" x14ac:dyDescent="0.25">
      <c r="A100" s="11"/>
      <c r="D100" s="12"/>
      <c r="E100" s="12"/>
      <c r="F100" s="13"/>
      <c r="G100" s="14" t="str">
        <f>IF($A100="","",(D100*'Rates'!$B$3))</f>
        <v/>
      </c>
      <c r="H100" s="14" t="str">
        <f>IF($A100="","",ROUND(((E100/60)*'Rates'!$B$4),2))</f>
        <v/>
      </c>
      <c r="I100" s="14" t="str">
        <f>IF($A100="","",((G100+H100)+F100))</f>
        <v/>
      </c>
    </row>
    <row r="101" spans="1:9" x14ac:dyDescent="0.25">
      <c r="A101" s="11"/>
      <c r="D101" s="12"/>
      <c r="E101" s="12"/>
      <c r="F101" s="13"/>
      <c r="G101" s="14" t="str">
        <f>IF($A101="","",(D101*'Rates'!$B$3))</f>
        <v/>
      </c>
      <c r="H101" s="14" t="str">
        <f>IF($A101="","",ROUND(((E101/60)*'Rates'!$B$4),2))</f>
        <v/>
      </c>
      <c r="I101" s="14" t="str">
        <f>IF($A101="","",((G101+H101)+F101))</f>
        <v/>
      </c>
    </row>
    <row r="102" spans="1:9" x14ac:dyDescent="0.25">
      <c r="A102" s="11"/>
      <c r="D102" s="12"/>
      <c r="E102" s="12"/>
      <c r="F102" s="13"/>
      <c r="G102" s="14" t="str">
        <f>IF($A102="","",(D102*'Rates'!$B$3))</f>
        <v/>
      </c>
      <c r="H102" s="14" t="str">
        <f>IF($A102="","",ROUND(((E102/60)*'Rates'!$B$4),2))</f>
        <v/>
      </c>
      <c r="I102" s="14" t="str">
        <f>IF($A102="","",((G102+H102)+F102))</f>
        <v/>
      </c>
    </row>
    <row r="103" spans="1:9" x14ac:dyDescent="0.25">
      <c r="A103" s="11"/>
      <c r="D103" s="12"/>
      <c r="E103" s="12"/>
      <c r="F103" s="13"/>
      <c r="G103" s="14" t="str">
        <f>IF($A103="","",(D103*'Rates'!$B$3))</f>
        <v/>
      </c>
      <c r="H103" s="14" t="str">
        <f>IF($A103="","",ROUND(((E103/60)*'Rates'!$B$4),2))</f>
        <v/>
      </c>
      <c r="I103" s="14" t="str">
        <f>IF($A103="","",((G103+H103)+F103))</f>
        <v/>
      </c>
    </row>
    <row r="104" spans="1:9" x14ac:dyDescent="0.25">
      <c r="A104" s="11"/>
      <c r="D104" s="12"/>
      <c r="E104" s="12"/>
      <c r="F104" s="13"/>
      <c r="G104" s="14" t="str">
        <f>IF($A104="","",(D104*'Rates'!$B$3))</f>
        <v/>
      </c>
      <c r="H104" s="14" t="str">
        <f>IF($A104="","",ROUND(((E104/60)*'Rates'!$B$4),2))</f>
        <v/>
      </c>
      <c r="I104" s="14" t="str">
        <f>IF($A104="","",((G104+H104)+F104))</f>
        <v/>
      </c>
    </row>
    <row r="105" spans="1:9" x14ac:dyDescent="0.25">
      <c r="A105" s="11"/>
      <c r="D105" s="12"/>
      <c r="E105" s="12"/>
      <c r="F105" s="13"/>
      <c r="G105" s="14" t="str">
        <f>IF($A105="","",(D105*'Rates'!$B$3))</f>
        <v/>
      </c>
      <c r="H105" s="14" t="str">
        <f>IF($A105="","",ROUND(((E105/60)*'Rates'!$B$4),2))</f>
        <v/>
      </c>
      <c r="I105" s="14" t="str">
        <f>IF($A105="","",((G105+H105)+F105))</f>
        <v/>
      </c>
    </row>
    <row r="106" spans="1:9" x14ac:dyDescent="0.25">
      <c r="A106" s="11"/>
      <c r="D106" s="12"/>
      <c r="E106" s="12"/>
      <c r="F106" s="13"/>
      <c r="G106" s="14" t="str">
        <f>IF($A106="","",(D106*'Rates'!$B$3))</f>
        <v/>
      </c>
      <c r="H106" s="14" t="str">
        <f>IF($A106="","",ROUND(((E106/60)*'Rates'!$B$4),2))</f>
        <v/>
      </c>
      <c r="I106" s="14" t="str">
        <f>IF($A106="","",((G106+H106)+F106))</f>
        <v/>
      </c>
    </row>
    <row r="107" spans="1:9" x14ac:dyDescent="0.25">
      <c r="A107" s="11"/>
      <c r="D107" s="12"/>
      <c r="E107" s="12"/>
      <c r="F107" s="13"/>
      <c r="G107" s="14" t="str">
        <f>IF($A107="","",(D107*'Rates'!$B$3))</f>
        <v/>
      </c>
      <c r="H107" s="14" t="str">
        <f>IF($A107="","",ROUND(((E107/60)*'Rates'!$B$4),2))</f>
        <v/>
      </c>
      <c r="I107" s="14" t="str">
        <f>IF($A107="","",((G107+H107)+F107))</f>
        <v/>
      </c>
    </row>
    <row r="108" spans="1:9" x14ac:dyDescent="0.25">
      <c r="A108" s="11"/>
      <c r="D108" s="12"/>
      <c r="E108" s="12"/>
      <c r="F108" s="13"/>
      <c r="G108" s="14" t="str">
        <f>IF($A108="","",(D108*'Rates'!$B$3))</f>
        <v/>
      </c>
      <c r="H108" s="14" t="str">
        <f>IF($A108="","",ROUND(((E108/60)*'Rates'!$B$4),2))</f>
        <v/>
      </c>
      <c r="I108" s="14" t="str">
        <f>IF($A108="","",((G108+H108)+F108))</f>
        <v/>
      </c>
    </row>
    <row r="109" spans="1:9" x14ac:dyDescent="0.25">
      <c r="A109" s="11"/>
      <c r="D109" s="12"/>
      <c r="E109" s="12"/>
      <c r="F109" s="13"/>
      <c r="G109" s="14" t="str">
        <f>IF($A109="","",(D109*'Rates'!$B$3))</f>
        <v/>
      </c>
      <c r="H109" s="14" t="str">
        <f>IF($A109="","",ROUND(((E109/60)*'Rates'!$B$4),2))</f>
        <v/>
      </c>
      <c r="I109" s="14" t="str">
        <f>IF($A109="","",((G109+H109)+F109))</f>
        <v/>
      </c>
    </row>
    <row r="110" spans="1:9" x14ac:dyDescent="0.25">
      <c r="A110" s="11"/>
      <c r="D110" s="12"/>
      <c r="E110" s="12"/>
      <c r="F110" s="13"/>
      <c r="G110" s="14" t="str">
        <f>IF($A110="","",(D110*'Rates'!$B$3))</f>
        <v/>
      </c>
      <c r="H110" s="14" t="str">
        <f>IF($A110="","",ROUND(((E110/60)*'Rates'!$B$4),2))</f>
        <v/>
      </c>
      <c r="I110" s="14" t="str">
        <f>IF($A110="","",((G110+H110)+F110))</f>
        <v/>
      </c>
    </row>
    <row r="111" spans="1:9" x14ac:dyDescent="0.25">
      <c r="A111" s="11"/>
      <c r="D111" s="12"/>
      <c r="E111" s="12"/>
      <c r="F111" s="13"/>
      <c r="G111" s="14" t="str">
        <f>IF($A111="","",(D111*'Rates'!$B$3))</f>
        <v/>
      </c>
      <c r="H111" s="14" t="str">
        <f>IF($A111="","",ROUND(((E111/60)*'Rates'!$B$4),2))</f>
        <v/>
      </c>
      <c r="I111" s="14" t="str">
        <f>IF($A111="","",((G111+H111)+F111))</f>
        <v/>
      </c>
    </row>
    <row r="112" spans="1:9" x14ac:dyDescent="0.25">
      <c r="A112" s="11"/>
      <c r="D112" s="12"/>
      <c r="E112" s="12"/>
      <c r="F112" s="13"/>
      <c r="G112" s="14" t="str">
        <f>IF($A112="","",(D112*'Rates'!$B$3))</f>
        <v/>
      </c>
      <c r="H112" s="14" t="str">
        <f>IF($A112="","",ROUND(((E112/60)*'Rates'!$B$4),2))</f>
        <v/>
      </c>
      <c r="I112" s="14" t="str">
        <f>IF($A112="","",((G112+H112)+F112))</f>
        <v/>
      </c>
    </row>
    <row r="113" spans="1:9" x14ac:dyDescent="0.25">
      <c r="A113" s="11"/>
      <c r="D113" s="12"/>
      <c r="E113" s="12"/>
      <c r="F113" s="13"/>
      <c r="G113" s="14" t="str">
        <f>IF($A113="","",(D113*'Rates'!$B$3))</f>
        <v/>
      </c>
      <c r="H113" s="14" t="str">
        <f>IF($A113="","",ROUND(((E113/60)*'Rates'!$B$4),2))</f>
        <v/>
      </c>
      <c r="I113" s="14" t="str">
        <f>IF($A113="","",((G113+H113)+F113))</f>
        <v/>
      </c>
    </row>
    <row r="114" spans="1:9" x14ac:dyDescent="0.25">
      <c r="A114" s="11"/>
      <c r="D114" s="12"/>
      <c r="E114" s="12"/>
      <c r="F114" s="13"/>
      <c r="G114" s="14" t="str">
        <f>IF($A114="","",(D114*'Rates'!$B$3))</f>
        <v/>
      </c>
      <c r="H114" s="14" t="str">
        <f>IF($A114="","",ROUND(((E114/60)*'Rates'!$B$4),2))</f>
        <v/>
      </c>
      <c r="I114" s="14" t="str">
        <f>IF($A114="","",((G114+H114)+F114))</f>
        <v/>
      </c>
    </row>
    <row r="115" spans="1:9" x14ac:dyDescent="0.25">
      <c r="A115" s="11"/>
      <c r="D115" s="12"/>
      <c r="E115" s="12"/>
      <c r="F115" s="13"/>
      <c r="G115" s="14" t="str">
        <f>IF($A115="","",(D115*'Rates'!$B$3))</f>
        <v/>
      </c>
      <c r="H115" s="14" t="str">
        <f>IF($A115="","",ROUND(((E115/60)*'Rates'!$B$4),2))</f>
        <v/>
      </c>
      <c r="I115" s="14" t="str">
        <f>IF($A115="","",((G115+H115)+F115))</f>
        <v/>
      </c>
    </row>
    <row r="116" spans="1:9" x14ac:dyDescent="0.25">
      <c r="A116" s="11"/>
      <c r="D116" s="12"/>
      <c r="E116" s="12"/>
      <c r="F116" s="13"/>
      <c r="G116" s="14" t="str">
        <f>IF($A116="","",(D116*'Rates'!$B$3))</f>
        <v/>
      </c>
      <c r="H116" s="14" t="str">
        <f>IF($A116="","",ROUND(((E116/60)*'Rates'!$B$4),2))</f>
        <v/>
      </c>
      <c r="I116" s="14" t="str">
        <f>IF($A116="","",((G116+H116)+F116))</f>
        <v/>
      </c>
    </row>
    <row r="117" spans="1:9" x14ac:dyDescent="0.25">
      <c r="A117" s="11"/>
      <c r="D117" s="12"/>
      <c r="E117" s="12"/>
      <c r="F117" s="13"/>
      <c r="G117" s="14" t="str">
        <f>IF($A117="","",(D117*'Rates'!$B$3))</f>
        <v/>
      </c>
      <c r="H117" s="14" t="str">
        <f>IF($A117="","",ROUND(((E117/60)*'Rates'!$B$4),2))</f>
        <v/>
      </c>
      <c r="I117" s="14" t="str">
        <f>IF($A117="","",((G117+H117)+F117))</f>
        <v/>
      </c>
    </row>
    <row r="118" spans="1:9" x14ac:dyDescent="0.25">
      <c r="A118" s="11"/>
      <c r="D118" s="12"/>
      <c r="E118" s="12"/>
      <c r="F118" s="13"/>
      <c r="G118" s="14" t="str">
        <f>IF($A118="","",(D118*'Rates'!$B$3))</f>
        <v/>
      </c>
      <c r="H118" s="14" t="str">
        <f>IF($A118="","",ROUND(((E118/60)*'Rates'!$B$4),2))</f>
        <v/>
      </c>
      <c r="I118" s="14" t="str">
        <f>IF($A118="","",((G118+H118)+F118))</f>
        <v/>
      </c>
    </row>
    <row r="119" spans="1:9" x14ac:dyDescent="0.25">
      <c r="A119" s="11"/>
      <c r="D119" s="12"/>
      <c r="E119" s="12"/>
      <c r="F119" s="13"/>
      <c r="G119" s="14" t="str">
        <f>IF($A119="","",(D119*'Rates'!$B$3))</f>
        <v/>
      </c>
      <c r="H119" s="14" t="str">
        <f>IF($A119="","",ROUND(((E119/60)*'Rates'!$B$4),2))</f>
        <v/>
      </c>
      <c r="I119" s="14" t="str">
        <f>IF($A119="","",((G119+H119)+F119))</f>
        <v/>
      </c>
    </row>
    <row r="120" spans="1:9" x14ac:dyDescent="0.25">
      <c r="A120" s="11"/>
      <c r="D120" s="12"/>
      <c r="E120" s="12"/>
      <c r="F120" s="13"/>
      <c r="G120" s="14" t="str">
        <f>IF($A120="","",(D120*'Rates'!$B$3))</f>
        <v/>
      </c>
      <c r="H120" s="14" t="str">
        <f>IF($A120="","",ROUND(((E120/60)*'Rates'!$B$4),2))</f>
        <v/>
      </c>
      <c r="I120" s="14" t="str">
        <f>IF($A120="","",((G120+H120)+F120))</f>
        <v/>
      </c>
    </row>
    <row r="121" spans="1:9" x14ac:dyDescent="0.25">
      <c r="A121" s="11"/>
      <c r="D121" s="12"/>
      <c r="E121" s="12"/>
      <c r="F121" s="13"/>
      <c r="G121" s="14" t="str">
        <f>IF($A121="","",(D121*'Rates'!$B$3))</f>
        <v/>
      </c>
      <c r="H121" s="14" t="str">
        <f>IF($A121="","",ROUND(((E121/60)*'Rates'!$B$4),2))</f>
        <v/>
      </c>
      <c r="I121" s="14" t="str">
        <f>IF($A121="","",((G121+H121)+F121))</f>
        <v/>
      </c>
    </row>
    <row r="122" spans="1:9" x14ac:dyDescent="0.25">
      <c r="A122" s="11"/>
      <c r="D122" s="12"/>
      <c r="E122" s="12"/>
      <c r="F122" s="13"/>
      <c r="G122" s="14" t="str">
        <f>IF($A122="","",(D122*'Rates'!$B$3))</f>
        <v/>
      </c>
      <c r="H122" s="14" t="str">
        <f>IF($A122="","",ROUND(((E122/60)*'Rates'!$B$4),2))</f>
        <v/>
      </c>
      <c r="I122" s="14" t="str">
        <f>IF($A122="","",((G122+H122)+F122))</f>
        <v/>
      </c>
    </row>
    <row r="123" spans="1:9" x14ac:dyDescent="0.25">
      <c r="A123" s="11"/>
      <c r="D123" s="12"/>
      <c r="E123" s="12"/>
      <c r="F123" s="13"/>
      <c r="G123" s="14" t="str">
        <f>IF($A123="","",(D123*'Rates'!$B$3))</f>
        <v/>
      </c>
      <c r="H123" s="14" t="str">
        <f>IF($A123="","",ROUND(((E123/60)*'Rates'!$B$4),2))</f>
        <v/>
      </c>
      <c r="I123" s="14" t="str">
        <f>IF($A123="","",((G123+H123)+F123))</f>
        <v/>
      </c>
    </row>
    <row r="124" spans="1:9" x14ac:dyDescent="0.25">
      <c r="A124" s="11"/>
      <c r="D124" s="12"/>
      <c r="E124" s="12"/>
      <c r="F124" s="13"/>
      <c r="G124" s="14" t="str">
        <f>IF($A124="","",(D124*'Rates'!$B$3))</f>
        <v/>
      </c>
      <c r="H124" s="14" t="str">
        <f>IF($A124="","",ROUND(((E124/60)*'Rates'!$B$4),2))</f>
        <v/>
      </c>
      <c r="I124" s="14" t="str">
        <f>IF($A124="","",((G124+H124)+F124))</f>
        <v/>
      </c>
    </row>
    <row r="125" spans="1:9" x14ac:dyDescent="0.25">
      <c r="A125" s="11"/>
      <c r="D125" s="12"/>
      <c r="E125" s="12"/>
      <c r="F125" s="13"/>
      <c r="G125" s="14" t="str">
        <f>IF($A125="","",(D125*'Rates'!$B$3))</f>
        <v/>
      </c>
      <c r="H125" s="14" t="str">
        <f>IF($A125="","",ROUND(((E125/60)*'Rates'!$B$4),2))</f>
        <v/>
      </c>
      <c r="I125" s="14" t="str">
        <f>IF($A125="","",((G125+H125)+F125))</f>
        <v/>
      </c>
    </row>
    <row r="126" spans="1:9" x14ac:dyDescent="0.25">
      <c r="A126" s="11"/>
      <c r="D126" s="12"/>
      <c r="E126" s="12"/>
      <c r="F126" s="13"/>
      <c r="G126" s="14" t="str">
        <f>IF($A126="","",(D126*'Rates'!$B$3))</f>
        <v/>
      </c>
      <c r="H126" s="14" t="str">
        <f>IF($A126="","",ROUND(((E126/60)*'Rates'!$B$4),2))</f>
        <v/>
      </c>
      <c r="I126" s="14" t="str">
        <f>IF($A126="","",((G126+H126)+F126))</f>
        <v/>
      </c>
    </row>
    <row r="127" spans="1:9" x14ac:dyDescent="0.25">
      <c r="A127" s="11"/>
      <c r="D127" s="12"/>
      <c r="E127" s="12"/>
      <c r="F127" s="13"/>
      <c r="G127" s="14" t="str">
        <f>IF($A127="","",(D127*'Rates'!$B$3))</f>
        <v/>
      </c>
      <c r="H127" s="14" t="str">
        <f>IF($A127="","",ROUND(((E127/60)*'Rates'!$B$4),2))</f>
        <v/>
      </c>
      <c r="I127" s="14" t="str">
        <f>IF($A127="","",((G127+H127)+F127))</f>
        <v/>
      </c>
    </row>
    <row r="128" spans="1:9" x14ac:dyDescent="0.25">
      <c r="A128" s="11"/>
      <c r="D128" s="12"/>
      <c r="E128" s="12"/>
      <c r="F128" s="13"/>
      <c r="G128" s="14" t="str">
        <f>IF($A128="","",(D128*'Rates'!$B$3))</f>
        <v/>
      </c>
      <c r="H128" s="14" t="str">
        <f>IF($A128="","",ROUND(((E128/60)*'Rates'!$B$4),2))</f>
        <v/>
      </c>
      <c r="I128" s="14" t="str">
        <f>IF($A128="","",((G128+H128)+F128))</f>
        <v/>
      </c>
    </row>
    <row r="129" spans="1:9" x14ac:dyDescent="0.25">
      <c r="A129" s="11"/>
      <c r="D129" s="12"/>
      <c r="E129" s="12"/>
      <c r="F129" s="13"/>
      <c r="G129" s="14" t="str">
        <f>IF($A129="","",(D129*'Rates'!$B$3))</f>
        <v/>
      </c>
      <c r="H129" s="14" t="str">
        <f>IF($A129="","",ROUND(((E129/60)*'Rates'!$B$4),2))</f>
        <v/>
      </c>
      <c r="I129" s="14" t="str">
        <f>IF($A129="","",((G129+H129)+F129))</f>
        <v/>
      </c>
    </row>
    <row r="130" spans="1:9" x14ac:dyDescent="0.25">
      <c r="A130" s="11"/>
      <c r="D130" s="12"/>
      <c r="E130" s="12"/>
      <c r="F130" s="13"/>
      <c r="G130" s="14" t="str">
        <f>IF($A130="","",(D130*'Rates'!$B$3))</f>
        <v/>
      </c>
      <c r="H130" s="14" t="str">
        <f>IF($A130="","",ROUND(((E130/60)*'Rates'!$B$4),2))</f>
        <v/>
      </c>
      <c r="I130" s="14" t="str">
        <f>IF($A130="","",((G130+H130)+F130))</f>
        <v/>
      </c>
    </row>
    <row r="131" spans="1:9" x14ac:dyDescent="0.25">
      <c r="A131" s="11"/>
      <c r="D131" s="12"/>
      <c r="E131" s="12"/>
      <c r="F131" s="13"/>
      <c r="G131" s="14" t="str">
        <f>IF($A131="","",(D131*'Rates'!$B$3))</f>
        <v/>
      </c>
      <c r="H131" s="14" t="str">
        <f>IF($A131="","",ROUND(((E131/60)*'Rates'!$B$4),2))</f>
        <v/>
      </c>
      <c r="I131" s="14" t="str">
        <f>IF($A131="","",((G131+H131)+F131))</f>
        <v/>
      </c>
    </row>
    <row r="132" spans="1:9" x14ac:dyDescent="0.25">
      <c r="A132" s="11"/>
      <c r="D132" s="12"/>
      <c r="E132" s="12"/>
      <c r="F132" s="13"/>
      <c r="G132" s="14" t="str">
        <f>IF($A132="","",(D132*'Rates'!$B$3))</f>
        <v/>
      </c>
      <c r="H132" s="14" t="str">
        <f>IF($A132="","",ROUND(((E132/60)*'Rates'!$B$4),2))</f>
        <v/>
      </c>
      <c r="I132" s="14" t="str">
        <f>IF($A132="","",((G132+H132)+F132))</f>
        <v/>
      </c>
    </row>
    <row r="133" spans="1:9" x14ac:dyDescent="0.25">
      <c r="A133" s="11"/>
      <c r="D133" s="12"/>
      <c r="E133" s="12"/>
      <c r="F133" s="13"/>
      <c r="G133" s="14" t="str">
        <f>IF($A133="","",(D133*'Rates'!$B$3))</f>
        <v/>
      </c>
      <c r="H133" s="14" t="str">
        <f>IF($A133="","",ROUND(((E133/60)*'Rates'!$B$4),2))</f>
        <v/>
      </c>
      <c r="I133" s="14" t="str">
        <f>IF($A133="","",((G133+H133)+F133))</f>
        <v/>
      </c>
    </row>
    <row r="134" spans="1:9" x14ac:dyDescent="0.25">
      <c r="A134" s="11"/>
      <c r="D134" s="12"/>
      <c r="E134" s="12"/>
      <c r="F134" s="13"/>
      <c r="G134" s="14" t="str">
        <f>IF($A134="","",(D134*'Rates'!$B$3))</f>
        <v/>
      </c>
      <c r="H134" s="14" t="str">
        <f>IF($A134="","",ROUND(((E134/60)*'Rates'!$B$4),2))</f>
        <v/>
      </c>
      <c r="I134" s="14" t="str">
        <f>IF($A134="","",((G134+H134)+F134))</f>
        <v/>
      </c>
    </row>
    <row r="135" spans="1:9" x14ac:dyDescent="0.25">
      <c r="A135" s="11"/>
      <c r="D135" s="12"/>
      <c r="E135" s="12"/>
      <c r="F135" s="13"/>
      <c r="G135" s="14" t="str">
        <f>IF($A135="","",(D135*'Rates'!$B$3))</f>
        <v/>
      </c>
      <c r="H135" s="14" t="str">
        <f>IF($A135="","",ROUND(((E135/60)*'Rates'!$B$4),2))</f>
        <v/>
      </c>
      <c r="I135" s="14" t="str">
        <f>IF($A135="","",((G135+H135)+F135))</f>
        <v/>
      </c>
    </row>
    <row r="136" spans="1:9" x14ac:dyDescent="0.25">
      <c r="A136" s="11"/>
      <c r="D136" s="12"/>
      <c r="E136" s="12"/>
      <c r="F136" s="13"/>
      <c r="G136" s="14" t="str">
        <f>IF($A136="","",(D136*'Rates'!$B$3))</f>
        <v/>
      </c>
      <c r="H136" s="14" t="str">
        <f>IF($A136="","",ROUND(((E136/60)*'Rates'!$B$4),2))</f>
        <v/>
      </c>
      <c r="I136" s="14" t="str">
        <f>IF($A136="","",((G136+H136)+F136))</f>
        <v/>
      </c>
    </row>
    <row r="137" spans="1:9" x14ac:dyDescent="0.25">
      <c r="A137" s="11"/>
      <c r="D137" s="12"/>
      <c r="E137" s="12"/>
      <c r="F137" s="13"/>
      <c r="G137" s="14" t="str">
        <f>IF($A137="","",(D137*'Rates'!$B$3))</f>
        <v/>
      </c>
      <c r="H137" s="14" t="str">
        <f>IF($A137="","",ROUND(((E137/60)*'Rates'!$B$4),2))</f>
        <v/>
      </c>
      <c r="I137" s="14" t="str">
        <f>IF($A137="","",((G137+H137)+F137))</f>
        <v/>
      </c>
    </row>
    <row r="138" spans="1:9" x14ac:dyDescent="0.25">
      <c r="A138" s="11"/>
      <c r="D138" s="12"/>
      <c r="E138" s="12"/>
      <c r="F138" s="13"/>
      <c r="G138" s="14" t="str">
        <f>IF($A138="","",(D138*'Rates'!$B$3))</f>
        <v/>
      </c>
      <c r="H138" s="14" t="str">
        <f>IF($A138="","",ROUND(((E138/60)*'Rates'!$B$4),2))</f>
        <v/>
      </c>
      <c r="I138" s="14" t="str">
        <f>IF($A138="","",((G138+H138)+F138))</f>
        <v/>
      </c>
    </row>
    <row r="139" spans="1:9" x14ac:dyDescent="0.25">
      <c r="A139" s="11"/>
      <c r="D139" s="12"/>
      <c r="E139" s="12"/>
      <c r="F139" s="13"/>
      <c r="G139" s="14" t="str">
        <f>IF($A139="","",(D139*'Rates'!$B$3))</f>
        <v/>
      </c>
      <c r="H139" s="14" t="str">
        <f>IF($A139="","",ROUND(((E139/60)*'Rates'!$B$4),2))</f>
        <v/>
      </c>
      <c r="I139" s="14" t="str">
        <f>IF($A139="","",((G139+H139)+F139))</f>
        <v/>
      </c>
    </row>
    <row r="140" spans="1:9" x14ac:dyDescent="0.25">
      <c r="A140" s="11"/>
      <c r="D140" s="12"/>
      <c r="E140" s="12"/>
      <c r="F140" s="13"/>
      <c r="G140" s="14" t="str">
        <f>IF($A140="","",(D140*'Rates'!$B$3))</f>
        <v/>
      </c>
      <c r="H140" s="14" t="str">
        <f>IF($A140="","",ROUND(((E140/60)*'Rates'!$B$4),2))</f>
        <v/>
      </c>
      <c r="I140" s="14" t="str">
        <f>IF($A140="","",((G140+H140)+F140))</f>
        <v/>
      </c>
    </row>
    <row r="141" spans="1:9" x14ac:dyDescent="0.25">
      <c r="A141" s="11"/>
      <c r="D141" s="12"/>
      <c r="E141" s="12"/>
      <c r="F141" s="13"/>
      <c r="G141" s="14" t="str">
        <f>IF($A141="","",(D141*'Rates'!$B$3))</f>
        <v/>
      </c>
      <c r="H141" s="14" t="str">
        <f>IF($A141="","",ROUND(((E141/60)*'Rates'!$B$4),2))</f>
        <v/>
      </c>
      <c r="I141" s="14" t="str">
        <f>IF($A141="","",((G141+H141)+F141))</f>
        <v/>
      </c>
    </row>
    <row r="142" spans="1:9" x14ac:dyDescent="0.25">
      <c r="A142" s="11"/>
      <c r="D142" s="12"/>
      <c r="E142" s="12"/>
      <c r="F142" s="13"/>
      <c r="G142" s="14" t="str">
        <f>IF($A142="","",(D142*'Rates'!$B$3))</f>
        <v/>
      </c>
      <c r="H142" s="14" t="str">
        <f>IF($A142="","",ROUND(((E142/60)*'Rates'!$B$4),2))</f>
        <v/>
      </c>
      <c r="I142" s="14" t="str">
        <f>IF($A142="","",((G142+H142)+F142))</f>
        <v/>
      </c>
    </row>
    <row r="143" spans="1:9" x14ac:dyDescent="0.25">
      <c r="A143" s="11"/>
      <c r="D143" s="12"/>
      <c r="E143" s="12"/>
      <c r="F143" s="13"/>
      <c r="G143" s="14" t="str">
        <f>IF($A143="","",(D143*'Rates'!$B$3))</f>
        <v/>
      </c>
      <c r="H143" s="14" t="str">
        <f>IF($A143="","",ROUND(((E143/60)*'Rates'!$B$4),2))</f>
        <v/>
      </c>
      <c r="I143" s="14" t="str">
        <f>IF($A143="","",((G143+H143)+F143))</f>
        <v/>
      </c>
    </row>
    <row r="144" spans="1:9" x14ac:dyDescent="0.25">
      <c r="A144" s="11"/>
      <c r="D144" s="12"/>
      <c r="E144" s="12"/>
      <c r="F144" s="13"/>
      <c r="G144" s="14" t="str">
        <f>IF($A144="","",(D144*'Rates'!$B$3))</f>
        <v/>
      </c>
      <c r="H144" s="14" t="str">
        <f>IF($A144="","",ROUND(((E144/60)*'Rates'!$B$4),2))</f>
        <v/>
      </c>
      <c r="I144" s="14" t="str">
        <f>IF($A144="","",((G144+H144)+F144))</f>
        <v/>
      </c>
    </row>
    <row r="145" spans="1:9" x14ac:dyDescent="0.25">
      <c r="A145" s="11"/>
      <c r="D145" s="12"/>
      <c r="E145" s="12"/>
      <c r="F145" s="13"/>
      <c r="G145" s="14" t="str">
        <f>IF($A145="","",(D145*'Rates'!$B$3))</f>
        <v/>
      </c>
      <c r="H145" s="14" t="str">
        <f>IF($A145="","",ROUND(((E145/60)*'Rates'!$B$4),2))</f>
        <v/>
      </c>
      <c r="I145" s="14" t="str">
        <f>IF($A145="","",((G145+H145)+F145))</f>
        <v/>
      </c>
    </row>
    <row r="146" spans="1:9" x14ac:dyDescent="0.25">
      <c r="A146" s="11"/>
      <c r="D146" s="12"/>
      <c r="E146" s="12"/>
      <c r="F146" s="13"/>
      <c r="G146" s="14" t="str">
        <f>IF($A146="","",(D146*'Rates'!$B$3))</f>
        <v/>
      </c>
      <c r="H146" s="14" t="str">
        <f>IF($A146="","",ROUND(((E146/60)*'Rates'!$B$4),2))</f>
        <v/>
      </c>
      <c r="I146" s="14" t="str">
        <f>IF($A146="","",((G146+H146)+F146))</f>
        <v/>
      </c>
    </row>
    <row r="147" spans="1:9" x14ac:dyDescent="0.25">
      <c r="A147" s="11"/>
      <c r="D147" s="12"/>
      <c r="E147" s="12"/>
      <c r="F147" s="13"/>
      <c r="G147" s="14" t="str">
        <f>IF($A147="","",(D147*'Rates'!$B$3))</f>
        <v/>
      </c>
      <c r="H147" s="14" t="str">
        <f>IF($A147="","",ROUND(((E147/60)*'Rates'!$B$4),2))</f>
        <v/>
      </c>
      <c r="I147" s="14" t="str">
        <f>IF($A147="","",((G147+H147)+F147))</f>
        <v/>
      </c>
    </row>
    <row r="148" spans="1:9" x14ac:dyDescent="0.25">
      <c r="A148" s="11"/>
      <c r="D148" s="12"/>
      <c r="E148" s="12"/>
      <c r="F148" s="13"/>
      <c r="G148" s="14" t="str">
        <f>IF($A148="","",(D148*'Rates'!$B$3))</f>
        <v/>
      </c>
      <c r="H148" s="14" t="str">
        <f>IF($A148="","",ROUND(((E148/60)*'Rates'!$B$4),2))</f>
        <v/>
      </c>
      <c r="I148" s="14" t="str">
        <f>IF($A148="","",((G148+H148)+F148))</f>
        <v/>
      </c>
    </row>
    <row r="149" spans="1:9" x14ac:dyDescent="0.25">
      <c r="A149" s="11"/>
      <c r="D149" s="12"/>
      <c r="E149" s="12"/>
      <c r="F149" s="13"/>
      <c r="G149" s="14" t="str">
        <f>IF($A149="","",(D149*'Rates'!$B$3))</f>
        <v/>
      </c>
      <c r="H149" s="14" t="str">
        <f>IF($A149="","",ROUND(((E149/60)*'Rates'!$B$4),2))</f>
        <v/>
      </c>
      <c r="I149" s="14" t="str">
        <f>IF($A149="","",((G149+H149)+F149))</f>
        <v/>
      </c>
    </row>
    <row r="150" spans="1:9" x14ac:dyDescent="0.25">
      <c r="A150" s="11"/>
      <c r="D150" s="12"/>
      <c r="E150" s="12"/>
      <c r="F150" s="13"/>
      <c r="G150" s="14" t="str">
        <f>IF($A150="","",(D150*'Rates'!$B$3))</f>
        <v/>
      </c>
      <c r="H150" s="14" t="str">
        <f>IF($A150="","",ROUND(((E150/60)*'Rates'!$B$4),2))</f>
        <v/>
      </c>
      <c r="I150" s="14" t="str">
        <f>IF($A150="","",((G150+H150)+F150))</f>
        <v/>
      </c>
    </row>
    <row r="151" spans="1:9" x14ac:dyDescent="0.25">
      <c r="A151" s="11"/>
      <c r="D151" s="12"/>
      <c r="E151" s="12"/>
      <c r="F151" s="13"/>
      <c r="G151" s="14" t="str">
        <f>IF($A151="","",(D151*'Rates'!$B$3))</f>
        <v/>
      </c>
      <c r="H151" s="14" t="str">
        <f>IF($A151="","",ROUND(((E151/60)*'Rates'!$B$4),2))</f>
        <v/>
      </c>
      <c r="I151" s="14" t="str">
        <f>IF($A151="","",((G151+H151)+F151))</f>
        <v/>
      </c>
    </row>
    <row r="152" spans="1:9" x14ac:dyDescent="0.25">
      <c r="A152" s="11"/>
      <c r="D152" s="12"/>
      <c r="E152" s="12"/>
      <c r="F152" s="13"/>
      <c r="G152" s="14" t="str">
        <f>IF($A152="","",(D152*'Rates'!$B$3))</f>
        <v/>
      </c>
      <c r="H152" s="14" t="str">
        <f>IF($A152="","",ROUND(((E152/60)*'Rates'!$B$4),2))</f>
        <v/>
      </c>
      <c r="I152" s="14" t="str">
        <f>IF($A152="","",((G152+H152)+F152))</f>
        <v/>
      </c>
    </row>
    <row r="153" spans="1:9" x14ac:dyDescent="0.25">
      <c r="A153" s="11"/>
      <c r="D153" s="12"/>
      <c r="E153" s="12"/>
      <c r="F153" s="13"/>
      <c r="G153" s="14" t="str">
        <f>IF($A153="","",(D153*'Rates'!$B$3))</f>
        <v/>
      </c>
      <c r="H153" s="14" t="str">
        <f>IF($A153="","",ROUND(((E153/60)*'Rates'!$B$4),2))</f>
        <v/>
      </c>
      <c r="I153" s="14" t="str">
        <f>IF($A153="","",((G153+H153)+F153))</f>
        <v/>
      </c>
    </row>
    <row r="154" spans="1:9" x14ac:dyDescent="0.25">
      <c r="A154" s="11"/>
      <c r="D154" s="12"/>
      <c r="E154" s="12"/>
      <c r="F154" s="13"/>
      <c r="G154" s="14" t="str">
        <f>IF($A154="","",(D154*'Rates'!$B$3))</f>
        <v/>
      </c>
      <c r="H154" s="14" t="str">
        <f>IF($A154="","",ROUND(((E154/60)*'Rates'!$B$4),2))</f>
        <v/>
      </c>
      <c r="I154" s="14" t="str">
        <f>IF($A154="","",((G154+H154)+F154))</f>
        <v/>
      </c>
    </row>
    <row r="155" spans="1:9" x14ac:dyDescent="0.25">
      <c r="A155" s="11"/>
      <c r="D155" s="12"/>
      <c r="E155" s="12"/>
      <c r="F155" s="13"/>
      <c r="G155" s="14" t="str">
        <f>IF($A155="","",(D155*'Rates'!$B$3))</f>
        <v/>
      </c>
      <c r="H155" s="14" t="str">
        <f>IF($A155="","",ROUND(((E155/60)*'Rates'!$B$4),2))</f>
        <v/>
      </c>
      <c r="I155" s="14" t="str">
        <f>IF($A155="","",((G155+H155)+F155))</f>
        <v/>
      </c>
    </row>
    <row r="156" spans="1:9" x14ac:dyDescent="0.25">
      <c r="A156" s="11"/>
      <c r="D156" s="12"/>
      <c r="E156" s="12"/>
      <c r="F156" s="13"/>
      <c r="G156" s="14" t="str">
        <f>IF($A156="","",(D156*'Rates'!$B$3))</f>
        <v/>
      </c>
      <c r="H156" s="14" t="str">
        <f>IF($A156="","",ROUND(((E156/60)*'Rates'!$B$4),2))</f>
        <v/>
      </c>
      <c r="I156" s="14" t="str">
        <f>IF($A156="","",((G156+H156)+F156))</f>
        <v/>
      </c>
    </row>
    <row r="157" spans="1:9" x14ac:dyDescent="0.25">
      <c r="A157" s="11"/>
      <c r="D157" s="12"/>
      <c r="E157" s="12"/>
      <c r="F157" s="13"/>
      <c r="G157" s="14" t="str">
        <f>IF($A157="","",(D157*'Rates'!$B$3))</f>
        <v/>
      </c>
      <c r="H157" s="14" t="str">
        <f>IF($A157="","",ROUND(((E157/60)*'Rates'!$B$4),2))</f>
        <v/>
      </c>
      <c r="I157" s="14" t="str">
        <f>IF($A157="","",((G157+H157)+F157))</f>
        <v/>
      </c>
    </row>
    <row r="158" spans="1:9" x14ac:dyDescent="0.25">
      <c r="A158" s="11"/>
      <c r="D158" s="12"/>
      <c r="E158" s="12"/>
      <c r="F158" s="13"/>
      <c r="G158" s="14" t="str">
        <f>IF($A158="","",(D158*'Rates'!$B$3))</f>
        <v/>
      </c>
      <c r="H158" s="14" t="str">
        <f>IF($A158="","",ROUND(((E158/60)*'Rates'!$B$4),2))</f>
        <v/>
      </c>
      <c r="I158" s="14" t="str">
        <f>IF($A158="","",((G158+H158)+F158))</f>
        <v/>
      </c>
    </row>
    <row r="159" spans="1:9" x14ac:dyDescent="0.25">
      <c r="A159" s="11"/>
      <c r="D159" s="12"/>
      <c r="E159" s="12"/>
      <c r="F159" s="13"/>
      <c r="G159" s="14" t="str">
        <f>IF($A159="","",(D159*'Rates'!$B$3))</f>
        <v/>
      </c>
      <c r="H159" s="14" t="str">
        <f>IF($A159="","",ROUND(((E159/60)*'Rates'!$B$4),2))</f>
        <v/>
      </c>
      <c r="I159" s="14" t="str">
        <f>IF($A159="","",((G159+H159)+F159))</f>
        <v/>
      </c>
    </row>
    <row r="160" spans="1:9" x14ac:dyDescent="0.25">
      <c r="A160" s="11"/>
      <c r="D160" s="12"/>
      <c r="E160" s="12"/>
      <c r="F160" s="13"/>
      <c r="G160" s="14" t="str">
        <f>IF($A160="","",(D160*'Rates'!$B$3))</f>
        <v/>
      </c>
      <c r="H160" s="14" t="str">
        <f>IF($A160="","",ROUND(((E160/60)*'Rates'!$B$4),2))</f>
        <v/>
      </c>
      <c r="I160" s="14" t="str">
        <f>IF($A160="","",((G160+H160)+F160))</f>
        <v/>
      </c>
    </row>
    <row r="161" spans="1:9" x14ac:dyDescent="0.25">
      <c r="A161" s="11"/>
      <c r="D161" s="12"/>
      <c r="E161" s="12"/>
      <c r="F161" s="13"/>
      <c r="G161" s="14" t="str">
        <f>IF($A161="","",(D161*'Rates'!$B$3))</f>
        <v/>
      </c>
      <c r="H161" s="14" t="str">
        <f>IF($A161="","",ROUND(((E161/60)*'Rates'!$B$4),2))</f>
        <v/>
      </c>
      <c r="I161" s="14" t="str">
        <f>IF($A161="","",((G161+H161)+F161))</f>
        <v/>
      </c>
    </row>
    <row r="162" spans="1:9" x14ac:dyDescent="0.25">
      <c r="A162" s="11"/>
      <c r="D162" s="12"/>
      <c r="E162" s="12"/>
      <c r="F162" s="13"/>
      <c r="G162" s="14" t="str">
        <f>IF($A162="","",(D162*'Rates'!$B$3))</f>
        <v/>
      </c>
      <c r="H162" s="14" t="str">
        <f>IF($A162="","",ROUND(((E162/60)*'Rates'!$B$4),2))</f>
        <v/>
      </c>
      <c r="I162" s="14" t="str">
        <f>IF($A162="","",((G162+H162)+F162))</f>
        <v/>
      </c>
    </row>
    <row r="163" spans="1:9" x14ac:dyDescent="0.25">
      <c r="A163" s="11"/>
      <c r="D163" s="12"/>
      <c r="E163" s="12"/>
      <c r="F163" s="13"/>
      <c r="G163" s="14" t="str">
        <f>IF($A163="","",(D163*'Rates'!$B$3))</f>
        <v/>
      </c>
      <c r="H163" s="14" t="str">
        <f>IF($A163="","",ROUND(((E163/60)*'Rates'!$B$4),2))</f>
        <v/>
      </c>
      <c r="I163" s="14" t="str">
        <f>IF($A163="","",((G163+H163)+F163))</f>
        <v/>
      </c>
    </row>
    <row r="164" spans="1:9" x14ac:dyDescent="0.25">
      <c r="A164" s="11"/>
      <c r="D164" s="12"/>
      <c r="E164" s="12"/>
      <c r="F164" s="13"/>
      <c r="G164" s="14" t="str">
        <f>IF($A164="","",(D164*'Rates'!$B$3))</f>
        <v/>
      </c>
      <c r="H164" s="14" t="str">
        <f>IF($A164="","",ROUND(((E164/60)*'Rates'!$B$4),2))</f>
        <v/>
      </c>
      <c r="I164" s="14" t="str">
        <f>IF($A164="","",((G164+H164)+F164))</f>
        <v/>
      </c>
    </row>
    <row r="165" spans="1:9" x14ac:dyDescent="0.25">
      <c r="A165" s="11"/>
      <c r="D165" s="12"/>
      <c r="E165" s="12"/>
      <c r="F165" s="13"/>
      <c r="G165" s="14" t="str">
        <f>IF($A165="","",(D165*'Rates'!$B$3))</f>
        <v/>
      </c>
      <c r="H165" s="14" t="str">
        <f>IF($A165="","",ROUND(((E165/60)*'Rates'!$B$4),2))</f>
        <v/>
      </c>
      <c r="I165" s="14" t="str">
        <f>IF($A165="","",((G165+H165)+F165))</f>
        <v/>
      </c>
    </row>
    <row r="166" spans="1:9" x14ac:dyDescent="0.25">
      <c r="A166" s="11"/>
      <c r="D166" s="12"/>
      <c r="E166" s="12"/>
      <c r="F166" s="13"/>
      <c r="G166" s="14" t="str">
        <f>IF($A166="","",(D166*'Rates'!$B$3))</f>
        <v/>
      </c>
      <c r="H166" s="14" t="str">
        <f>IF($A166="","",ROUND(((E166/60)*'Rates'!$B$4),2))</f>
        <v/>
      </c>
      <c r="I166" s="14" t="str">
        <f>IF($A166="","",((G166+H166)+F166))</f>
        <v/>
      </c>
    </row>
    <row r="167" spans="1:9" x14ac:dyDescent="0.25">
      <c r="A167" s="11"/>
      <c r="D167" s="12"/>
      <c r="E167" s="12"/>
      <c r="F167" s="13"/>
      <c r="G167" s="14" t="str">
        <f>IF($A167="","",(D167*'Rates'!$B$3))</f>
        <v/>
      </c>
      <c r="H167" s="14" t="str">
        <f>IF($A167="","",ROUND(((E167/60)*'Rates'!$B$4),2))</f>
        <v/>
      </c>
      <c r="I167" s="14" t="str">
        <f>IF($A167="","",((G167+H167)+F167))</f>
        <v/>
      </c>
    </row>
    <row r="168" spans="1:9" x14ac:dyDescent="0.25">
      <c r="A168" s="11"/>
      <c r="D168" s="12"/>
      <c r="E168" s="12"/>
      <c r="F168" s="13"/>
      <c r="G168" s="14" t="str">
        <f>IF($A168="","",(D168*'Rates'!$B$3))</f>
        <v/>
      </c>
      <c r="H168" s="14" t="str">
        <f>IF($A168="","",ROUND(((E168/60)*'Rates'!$B$4),2))</f>
        <v/>
      </c>
      <c r="I168" s="14" t="str">
        <f>IF($A168="","",((G168+H168)+F168))</f>
        <v/>
      </c>
    </row>
    <row r="169" spans="1:9" x14ac:dyDescent="0.25">
      <c r="A169" s="11"/>
      <c r="D169" s="12"/>
      <c r="E169" s="12"/>
      <c r="F169" s="13"/>
      <c r="G169" s="14" t="str">
        <f>IF($A169="","",(D169*'Rates'!$B$3))</f>
        <v/>
      </c>
      <c r="H169" s="14" t="str">
        <f>IF($A169="","",ROUND(((E169/60)*'Rates'!$B$4),2))</f>
        <v/>
      </c>
      <c r="I169" s="14" t="str">
        <f>IF($A169="","",((G169+H169)+F169))</f>
        <v/>
      </c>
    </row>
    <row r="170" spans="1:9" x14ac:dyDescent="0.25">
      <c r="A170" s="11"/>
      <c r="D170" s="12"/>
      <c r="E170" s="12"/>
      <c r="F170" s="13"/>
      <c r="G170" s="14" t="str">
        <f>IF($A170="","",(D170*'Rates'!$B$3))</f>
        <v/>
      </c>
      <c r="H170" s="14" t="str">
        <f>IF($A170="","",ROUND(((E170/60)*'Rates'!$B$4),2))</f>
        <v/>
      </c>
      <c r="I170" s="14" t="str">
        <f>IF($A170="","",((G170+H170)+F170))</f>
        <v/>
      </c>
    </row>
    <row r="171" spans="1:9" x14ac:dyDescent="0.25">
      <c r="A171" s="11"/>
      <c r="D171" s="12"/>
      <c r="E171" s="12"/>
      <c r="F171" s="13"/>
      <c r="G171" s="14" t="str">
        <f>IF($A171="","",(D171*'Rates'!$B$3))</f>
        <v/>
      </c>
      <c r="H171" s="14" t="str">
        <f>IF($A171="","",ROUND(((E171/60)*'Rates'!$B$4),2))</f>
        <v/>
      </c>
      <c r="I171" s="14" t="str">
        <f>IF($A171="","",((G171+H171)+F171))</f>
        <v/>
      </c>
    </row>
    <row r="172" spans="1:9" x14ac:dyDescent="0.25">
      <c r="A172" s="11"/>
      <c r="D172" s="12"/>
      <c r="E172" s="12"/>
      <c r="F172" s="13"/>
      <c r="G172" s="14" t="str">
        <f>IF($A172="","",(D172*'Rates'!$B$3))</f>
        <v/>
      </c>
      <c r="H172" s="14" t="str">
        <f>IF($A172="","",ROUND(((E172/60)*'Rates'!$B$4),2))</f>
        <v/>
      </c>
      <c r="I172" s="14" t="str">
        <f>IF($A172="","",((G172+H172)+F172))</f>
        <v/>
      </c>
    </row>
    <row r="173" spans="1:9" x14ac:dyDescent="0.25">
      <c r="A173" s="11"/>
      <c r="D173" s="12"/>
      <c r="E173" s="12"/>
      <c r="F173" s="13"/>
      <c r="G173" s="14" t="str">
        <f>IF($A173="","",(D173*'Rates'!$B$3))</f>
        <v/>
      </c>
      <c r="H173" s="14" t="str">
        <f>IF($A173="","",ROUND(((E173/60)*'Rates'!$B$4),2))</f>
        <v/>
      </c>
      <c r="I173" s="14" t="str">
        <f>IF($A173="","",((G173+H173)+F173))</f>
        <v/>
      </c>
    </row>
    <row r="174" spans="1:9" x14ac:dyDescent="0.25">
      <c r="A174" s="11"/>
      <c r="D174" s="12"/>
      <c r="E174" s="12"/>
      <c r="F174" s="13"/>
      <c r="G174" s="14" t="str">
        <f>IF($A174="","",(D174*'Rates'!$B$3))</f>
        <v/>
      </c>
      <c r="H174" s="14" t="str">
        <f>IF($A174="","",ROUND(((E174/60)*'Rates'!$B$4),2))</f>
        <v/>
      </c>
      <c r="I174" s="14" t="str">
        <f>IF($A174="","",((G174+H174)+F174))</f>
        <v/>
      </c>
    </row>
    <row r="175" spans="1:9" x14ac:dyDescent="0.25">
      <c r="A175" s="11"/>
      <c r="D175" s="12"/>
      <c r="E175" s="12"/>
      <c r="F175" s="13"/>
      <c r="G175" s="14" t="str">
        <f>IF($A175="","",(D175*'Rates'!$B$3))</f>
        <v/>
      </c>
      <c r="H175" s="14" t="str">
        <f>IF($A175="","",ROUND(((E175/60)*'Rates'!$B$4),2))</f>
        <v/>
      </c>
      <c r="I175" s="14" t="str">
        <f>IF($A175="","",((G175+H175)+F175))</f>
        <v/>
      </c>
    </row>
    <row r="176" spans="1:9" x14ac:dyDescent="0.25">
      <c r="A176" s="11"/>
      <c r="D176" s="12"/>
      <c r="E176" s="12"/>
      <c r="F176" s="13"/>
      <c r="G176" s="14" t="str">
        <f>IF($A176="","",(D176*'Rates'!$B$3))</f>
        <v/>
      </c>
      <c r="H176" s="14" t="str">
        <f>IF($A176="","",ROUND(((E176/60)*'Rates'!$B$4),2))</f>
        <v/>
      </c>
      <c r="I176" s="14" t="str">
        <f>IF($A176="","",((G176+H176)+F176))</f>
        <v/>
      </c>
    </row>
    <row r="177" spans="1:9" x14ac:dyDescent="0.25">
      <c r="A177" s="11"/>
      <c r="D177" s="12"/>
      <c r="E177" s="12"/>
      <c r="F177" s="13"/>
      <c r="G177" s="14" t="str">
        <f>IF($A177="","",(D177*'Rates'!$B$3))</f>
        <v/>
      </c>
      <c r="H177" s="14" t="str">
        <f>IF($A177="","",ROUND(((E177/60)*'Rates'!$B$4),2))</f>
        <v/>
      </c>
      <c r="I177" s="14" t="str">
        <f>IF($A177="","",((G177+H177)+F177))</f>
        <v/>
      </c>
    </row>
    <row r="178" spans="1:9" x14ac:dyDescent="0.25">
      <c r="A178" s="11"/>
      <c r="D178" s="12"/>
      <c r="E178" s="12"/>
      <c r="F178" s="13"/>
      <c r="G178" s="14" t="str">
        <f>IF($A178="","",(D178*'Rates'!$B$3))</f>
        <v/>
      </c>
      <c r="H178" s="14" t="str">
        <f>IF($A178="","",ROUND(((E178/60)*'Rates'!$B$4),2))</f>
        <v/>
      </c>
      <c r="I178" s="14" t="str">
        <f>IF($A178="","",((G178+H178)+F178))</f>
        <v/>
      </c>
    </row>
    <row r="179" spans="1:9" x14ac:dyDescent="0.25">
      <c r="A179" s="11"/>
      <c r="D179" s="12"/>
      <c r="E179" s="12"/>
      <c r="F179" s="13"/>
      <c r="G179" s="14" t="str">
        <f>IF($A179="","",(D179*'Rates'!$B$3))</f>
        <v/>
      </c>
      <c r="H179" s="14" t="str">
        <f>IF($A179="","",ROUND(((E179/60)*'Rates'!$B$4),2))</f>
        <v/>
      </c>
      <c r="I179" s="14" t="str">
        <f>IF($A179="","",((G179+H179)+F179))</f>
        <v/>
      </c>
    </row>
    <row r="180" spans="1:9" x14ac:dyDescent="0.25">
      <c r="A180" s="11"/>
      <c r="D180" s="12"/>
      <c r="E180" s="12"/>
      <c r="F180" s="13"/>
      <c r="G180" s="14" t="str">
        <f>IF($A180="","",(D180*'Rates'!$B$3))</f>
        <v/>
      </c>
      <c r="H180" s="14" t="str">
        <f>IF($A180="","",ROUND(((E180/60)*'Rates'!$B$4),2))</f>
        <v/>
      </c>
      <c r="I180" s="14" t="str">
        <f>IF($A180="","",((G180+H180)+F180))</f>
        <v/>
      </c>
    </row>
    <row r="181" spans="1:9" x14ac:dyDescent="0.25">
      <c r="A181" s="11"/>
      <c r="D181" s="12"/>
      <c r="E181" s="12"/>
      <c r="F181" s="13"/>
      <c r="G181" s="14" t="str">
        <f>IF($A181="","",(D181*'Rates'!$B$3))</f>
        <v/>
      </c>
      <c r="H181" s="14" t="str">
        <f>IF($A181="","",ROUND(((E181/60)*'Rates'!$B$4),2))</f>
        <v/>
      </c>
      <c r="I181" s="14" t="str">
        <f>IF($A181="","",((G181+H181)+F181))</f>
        <v/>
      </c>
    </row>
    <row r="182" spans="1:9" x14ac:dyDescent="0.25">
      <c r="A182" s="11"/>
      <c r="D182" s="12"/>
      <c r="E182" s="12"/>
      <c r="F182" s="13"/>
      <c r="G182" s="14" t="str">
        <f>IF($A182="","",(D182*'Rates'!$B$3))</f>
        <v/>
      </c>
      <c r="H182" s="14" t="str">
        <f>IF($A182="","",ROUND(((E182/60)*'Rates'!$B$4),2))</f>
        <v/>
      </c>
      <c r="I182" s="14" t="str">
        <f>IF($A182="","",((G182+H182)+F182))</f>
        <v/>
      </c>
    </row>
    <row r="183" spans="1:9" x14ac:dyDescent="0.25">
      <c r="A183" s="11"/>
      <c r="D183" s="12"/>
      <c r="E183" s="12"/>
      <c r="F183" s="13"/>
      <c r="G183" s="14" t="str">
        <f>IF($A183="","",(D183*'Rates'!$B$3))</f>
        <v/>
      </c>
      <c r="H183" s="14" t="str">
        <f>IF($A183="","",ROUND(((E183/60)*'Rates'!$B$4),2))</f>
        <v/>
      </c>
      <c r="I183" s="14" t="str">
        <f>IF($A183="","",((G183+H183)+F183))</f>
        <v/>
      </c>
    </row>
    <row r="184" spans="1:9" x14ac:dyDescent="0.25">
      <c r="A184" s="11"/>
      <c r="D184" s="12"/>
      <c r="E184" s="12"/>
      <c r="F184" s="13"/>
      <c r="G184" s="14" t="str">
        <f>IF($A184="","",(D184*'Rates'!$B$3))</f>
        <v/>
      </c>
      <c r="H184" s="14" t="str">
        <f>IF($A184="","",ROUND(((E184/60)*'Rates'!$B$4),2))</f>
        <v/>
      </c>
      <c r="I184" s="14" t="str">
        <f>IF($A184="","",((G184+H184)+F184))</f>
        <v/>
      </c>
    </row>
    <row r="185" spans="1:9" x14ac:dyDescent="0.25">
      <c r="A185" s="11"/>
      <c r="D185" s="12"/>
      <c r="E185" s="12"/>
      <c r="F185" s="13"/>
      <c r="G185" s="14" t="str">
        <f>IF($A185="","",(D185*'Rates'!$B$3))</f>
        <v/>
      </c>
      <c r="H185" s="14" t="str">
        <f>IF($A185="","",ROUND(((E185/60)*'Rates'!$B$4),2))</f>
        <v/>
      </c>
      <c r="I185" s="14" t="str">
        <f>IF($A185="","",((G185+H185)+F185))</f>
        <v/>
      </c>
    </row>
    <row r="186" spans="1:9" x14ac:dyDescent="0.25">
      <c r="A186" s="11"/>
      <c r="D186" s="12"/>
      <c r="E186" s="12"/>
      <c r="F186" s="13"/>
      <c r="G186" s="14" t="str">
        <f>IF($A186="","",(D186*'Rates'!$B$3))</f>
        <v/>
      </c>
      <c r="H186" s="14" t="str">
        <f>IF($A186="","",ROUND(((E186/60)*'Rates'!$B$4),2))</f>
        <v/>
      </c>
      <c r="I186" s="14" t="str">
        <f>IF($A186="","",((G186+H186)+F186))</f>
        <v/>
      </c>
    </row>
    <row r="187" spans="1:9" x14ac:dyDescent="0.25">
      <c r="A187" s="11"/>
      <c r="D187" s="12"/>
      <c r="E187" s="12"/>
      <c r="F187" s="13"/>
      <c r="G187" s="14" t="str">
        <f>IF($A187="","",(D187*'Rates'!$B$3))</f>
        <v/>
      </c>
      <c r="H187" s="14" t="str">
        <f>IF($A187="","",ROUND(((E187/60)*'Rates'!$B$4),2))</f>
        <v/>
      </c>
      <c r="I187" s="14" t="str">
        <f>IF($A187="","",((G187+H187)+F187))</f>
        <v/>
      </c>
    </row>
    <row r="188" spans="1:9" x14ac:dyDescent="0.25">
      <c r="A188" s="11"/>
      <c r="D188" s="12"/>
      <c r="E188" s="12"/>
      <c r="F188" s="13"/>
      <c r="G188" s="14" t="str">
        <f>IF($A188="","",(D188*'Rates'!$B$3))</f>
        <v/>
      </c>
      <c r="H188" s="14" t="str">
        <f>IF($A188="","",ROUND(((E188/60)*'Rates'!$B$4),2))</f>
        <v/>
      </c>
      <c r="I188" s="14" t="str">
        <f>IF($A188="","",((G188+H188)+F188))</f>
        <v/>
      </c>
    </row>
    <row r="189" spans="1:9" x14ac:dyDescent="0.25">
      <c r="A189" s="11"/>
      <c r="D189" s="12"/>
      <c r="E189" s="12"/>
      <c r="F189" s="13"/>
      <c r="G189" s="14" t="str">
        <f>IF($A189="","",(D189*'Rates'!$B$3))</f>
        <v/>
      </c>
      <c r="H189" s="14" t="str">
        <f>IF($A189="","",ROUND(((E189/60)*'Rates'!$B$4),2))</f>
        <v/>
      </c>
      <c r="I189" s="14" t="str">
        <f>IF($A189="","",((G189+H189)+F189))</f>
        <v/>
      </c>
    </row>
    <row r="190" spans="1:9" x14ac:dyDescent="0.25">
      <c r="A190" s="11"/>
      <c r="D190" s="12"/>
      <c r="E190" s="12"/>
      <c r="F190" s="13"/>
      <c r="G190" s="14" t="str">
        <f>IF($A190="","",(D190*'Rates'!$B$3))</f>
        <v/>
      </c>
      <c r="H190" s="14" t="str">
        <f>IF($A190="","",ROUND(((E190/60)*'Rates'!$B$4),2))</f>
        <v/>
      </c>
      <c r="I190" s="14" t="str">
        <f>IF($A190="","",((G190+H190)+F190))</f>
        <v/>
      </c>
    </row>
    <row r="191" spans="1:9" x14ac:dyDescent="0.25">
      <c r="A191" s="11"/>
      <c r="D191" s="12"/>
      <c r="E191" s="12"/>
      <c r="F191" s="13"/>
      <c r="G191" s="14" t="str">
        <f>IF($A191="","",(D191*'Rates'!$B$3))</f>
        <v/>
      </c>
      <c r="H191" s="14" t="str">
        <f>IF($A191="","",ROUND(((E191/60)*'Rates'!$B$4),2))</f>
        <v/>
      </c>
      <c r="I191" s="14" t="str">
        <f>IF($A191="","",((G191+H191)+F191))</f>
        <v/>
      </c>
    </row>
    <row r="192" spans="1:9" x14ac:dyDescent="0.25">
      <c r="A192" s="11"/>
      <c r="D192" s="12"/>
      <c r="E192" s="12"/>
      <c r="F192" s="13"/>
      <c r="G192" s="14" t="str">
        <f>IF($A192="","",(D192*'Rates'!$B$3))</f>
        <v/>
      </c>
      <c r="H192" s="14" t="str">
        <f>IF($A192="","",ROUND(((E192/60)*'Rates'!$B$4),2))</f>
        <v/>
      </c>
      <c r="I192" s="14" t="str">
        <f>IF($A192="","",((G192+H192)+F192))</f>
        <v/>
      </c>
    </row>
    <row r="193" spans="1:9" x14ac:dyDescent="0.25">
      <c r="A193" s="11"/>
      <c r="D193" s="12"/>
      <c r="E193" s="12"/>
      <c r="F193" s="13"/>
      <c r="G193" s="14" t="str">
        <f>IF($A193="","",(D193*'Rates'!$B$3))</f>
        <v/>
      </c>
      <c r="H193" s="14" t="str">
        <f>IF($A193="","",ROUND(((E193/60)*'Rates'!$B$4),2))</f>
        <v/>
      </c>
      <c r="I193" s="14" t="str">
        <f>IF($A193="","",((G193+H193)+F193))</f>
        <v/>
      </c>
    </row>
    <row r="194" spans="1:9" x14ac:dyDescent="0.25">
      <c r="A194" s="11"/>
      <c r="D194" s="12"/>
      <c r="E194" s="12"/>
      <c r="F194" s="13"/>
      <c r="G194" s="14" t="str">
        <f>IF($A194="","",(D194*'Rates'!$B$3))</f>
        <v/>
      </c>
      <c r="H194" s="14" t="str">
        <f>IF($A194="","",ROUND(((E194/60)*'Rates'!$B$4),2))</f>
        <v/>
      </c>
      <c r="I194" s="14" t="str">
        <f>IF($A194="","",((G194+H194)+F194))</f>
        <v/>
      </c>
    </row>
    <row r="195" spans="1:9" x14ac:dyDescent="0.25">
      <c r="A195" s="11"/>
      <c r="D195" s="12"/>
      <c r="E195" s="12"/>
      <c r="F195" s="13"/>
      <c r="G195" s="14" t="str">
        <f>IF($A195="","",(D195*'Rates'!$B$3))</f>
        <v/>
      </c>
      <c r="H195" s="14" t="str">
        <f>IF($A195="","",ROUND(((E195/60)*'Rates'!$B$4),2))</f>
        <v/>
      </c>
      <c r="I195" s="14" t="str">
        <f>IF($A195="","",((G195+H195)+F195))</f>
        <v/>
      </c>
    </row>
    <row r="196" spans="1:9" x14ac:dyDescent="0.25">
      <c r="A196" s="11"/>
      <c r="D196" s="12"/>
      <c r="E196" s="12"/>
      <c r="F196" s="13"/>
      <c r="G196" s="14" t="str">
        <f>IF($A196="","",(D196*'Rates'!$B$3))</f>
        <v/>
      </c>
      <c r="H196" s="14" t="str">
        <f>IF($A196="","",ROUND(((E196/60)*'Rates'!$B$4),2))</f>
        <v/>
      </c>
      <c r="I196" s="14" t="str">
        <f>IF($A196="","",((G196+H196)+F196))</f>
        <v/>
      </c>
    </row>
    <row r="197" spans="1:9" x14ac:dyDescent="0.25">
      <c r="A197" s="11"/>
      <c r="D197" s="12"/>
      <c r="E197" s="12"/>
      <c r="F197" s="13"/>
      <c r="G197" s="14" t="str">
        <f>IF($A197="","",(D197*'Rates'!$B$3))</f>
        <v/>
      </c>
      <c r="H197" s="14" t="str">
        <f>IF($A197="","",ROUND(((E197/60)*'Rates'!$B$4),2))</f>
        <v/>
      </c>
      <c r="I197" s="14" t="str">
        <f>IF($A197="","",((G197+H197)+F197))</f>
        <v/>
      </c>
    </row>
    <row r="198" spans="1:9" x14ac:dyDescent="0.25">
      <c r="A198" s="11"/>
      <c r="D198" s="12"/>
      <c r="E198" s="12"/>
      <c r="F198" s="13"/>
      <c r="G198" s="14" t="str">
        <f>IF($A198="","",(D198*'Rates'!$B$3))</f>
        <v/>
      </c>
      <c r="H198" s="14" t="str">
        <f>IF($A198="","",ROUND(((E198/60)*'Rates'!$B$4),2))</f>
        <v/>
      </c>
      <c r="I198" s="14" t="str">
        <f>IF($A198="","",((G198+H198)+F198))</f>
        <v/>
      </c>
    </row>
    <row r="199" spans="1:9" x14ac:dyDescent="0.25">
      <c r="A199" s="11"/>
      <c r="D199" s="12"/>
      <c r="E199" s="12"/>
      <c r="F199" s="13"/>
      <c r="G199" s="14" t="str">
        <f>IF($A199="","",(D199*'Rates'!$B$3))</f>
        <v/>
      </c>
      <c r="H199" s="14" t="str">
        <f>IF($A199="","",ROUND(((E199/60)*'Rates'!$B$4),2))</f>
        <v/>
      </c>
      <c r="I199" s="14" t="str">
        <f>IF($A199="","",((G199+H199)+F199))</f>
        <v/>
      </c>
    </row>
    <row r="200" spans="1:9" x14ac:dyDescent="0.25">
      <c r="A200" s="11"/>
      <c r="D200" s="12"/>
      <c r="E200" s="12"/>
      <c r="F200" s="13"/>
      <c r="G200" s="14" t="str">
        <f>IF($A200="","",(D200*'Rates'!$B$3))</f>
        <v/>
      </c>
      <c r="H200" s="14" t="str">
        <f>IF($A200="","",ROUND(((E200/60)*'Rates'!$B$4),2))</f>
        <v/>
      </c>
      <c r="I200" s="14" t="str">
        <f>IF($A200="","",((G200+H200)+F200))</f>
        <v/>
      </c>
    </row>
    <row r="201" spans="1:9" x14ac:dyDescent="0.25">
      <c r="A201" s="11"/>
      <c r="D201" s="12"/>
      <c r="E201" s="12"/>
      <c r="F201" s="13"/>
      <c r="G201" s="14" t="str">
        <f>IF($A201="","",(D201*'Rates'!$B$3))</f>
        <v/>
      </c>
      <c r="H201" s="14" t="str">
        <f>IF($A201="","",ROUND(((E201/60)*'Rates'!$B$4),2))</f>
        <v/>
      </c>
      <c r="I201" s="14" t="str">
        <f>IF($A201="","",((G201+H201)+F201))</f>
        <v/>
      </c>
    </row>
  </sheetData>
  <autoFilter ref="A1:I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30</v>
      </c>
      <c r="B1" s="15" t="s">
        <v>31</v>
      </c>
      <c r="C1" s="15" t="s">
        <v>32</v>
      </c>
    </row>
    <row r="2" spans="1:3" x14ac:dyDescent="0.25">
      <c r="A2" s="16" t="s">
        <v>33</v>
      </c>
      <c r="B2" s="17"/>
      <c r="C2" s="17"/>
    </row>
    <row r="3" spans="1:3" x14ac:dyDescent="0.25">
      <c r="A3" t="s">
        <v>34</v>
      </c>
      <c r="B3" s="18">
        <v>0.7</v>
      </c>
      <c r="C3" s="19" t="s">
        <v>35</v>
      </c>
    </row>
    <row r="4" spans="1:2" x14ac:dyDescent="0.25">
      <c r="A4" t="s">
        <v>36</v>
      </c>
      <c r="B4" s="18">
        <v>35</v>
      </c>
    </row>
    <row r="5" spans="1:3" x14ac:dyDescent="0.25">
      <c r="A5" s="16" t="s">
        <v>37</v>
      </c>
      <c r="B5" s="17"/>
      <c r="C5" s="17"/>
    </row>
    <row r="6" spans="1:3" x14ac:dyDescent="0.25">
      <c r="A6" t="s">
        <v>22</v>
      </c>
      <c r="B6" s="20">
        <f>SUMIFS('Trips'!$I$2:$I$201,'Trips'!$B$2:$B$201,"Mrs. Alvarez")</f>
        <v>195.57</v>
      </c>
      <c r="C6" s="19" t="s">
        <v>38</v>
      </c>
    </row>
    <row r="7" spans="1:2" x14ac:dyDescent="0.25">
      <c r="A7" t="s">
        <v>24</v>
      </c>
      <c r="B7" s="20">
        <f>SUMIFS('Trips'!$I$2:$I$201,'Trips'!$B$2:$B$201,"Brightline Dental")</f>
        <v>109.21000000000001</v>
      </c>
    </row>
    <row r="8" spans="1:2" x14ac:dyDescent="0.25">
      <c r="A8" t="s">
        <v>27</v>
      </c>
      <c r="B8" s="20">
        <f>SUMIFS('Trips'!$I$2:$I$201,'Trips'!$B$2:$B$201,"Chen family")</f>
        <v>65.1</v>
      </c>
    </row>
    <row r="9" spans="1:3" x14ac:dyDescent="0.25">
      <c r="A9" s="16" t="s">
        <v>39</v>
      </c>
      <c r="B9" s="17"/>
      <c r="C9" s="17"/>
    </row>
    <row r="10" spans="1:3" x14ac:dyDescent="0.25">
      <c r="A10" t="s">
        <v>40</v>
      </c>
      <c r="B10" s="21">
        <f>SUM('Trips'!$D$2:$D$201)</f>
        <v>74</v>
      </c>
      <c r="C10" s="19" t="s">
        <v>41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Trips</vt:lpstr>
      <vt:lpstr>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