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</sheets>
  <calcPr calcId="171027" fullCalcOnLoad="1"/>
</workbook>
</file>

<file path=xl/sharedStrings.xml><?xml version="1.0" encoding="utf-8"?>
<sst xmlns="http://schemas.openxmlformats.org/spreadsheetml/2006/main" count="40" uniqueCount="40">
  <si>
    <t>Epoxy Flooring Quote Calculator</t>
  </si>
  <si>
    <t>A free quote calculator for epoxy flooring: price by square foot with system, prep, and labor margin in Google Sheets or Excel.</t>
  </si>
  <si>
    <t>Quick start</t>
  </si>
  <si>
    <t>Type your numbers into the yellow cells; grey cells calculate automatically.</t>
  </si>
  <si>
    <t>Measure the floor and note cracks and joints that need repair; enter your material cost for the system the customer chose.</t>
  </si>
  <si>
    <t>The quote rounds up to the next $25, never goes below your minimum job, and shows price per square foot for comparing bids.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</si>
  <si>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</si>
  <si>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</si>
  <si>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</si>
  <si>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</si>
  <si>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</si>
  <si>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</si>
  <si>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</si>
  <si>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</si>
  <si>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</si>
  <si>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</si>
  <si>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Job</t>
  </si>
  <si>
    <t>Floor area (sq ft)</t>
  </si>
  <si>
    <t>System</t>
  </si>
  <si>
    <t>Flake broadcast</t>
  </si>
  <si>
    <t>Crack and joint repair (lin ft)</t>
  </si>
  <si>
    <t>Your costs</t>
  </si>
  <si>
    <t>Grind and prep per sq ft</t>
  </si>
  <si>
    <t>Coating materials per sq ft</t>
  </si>
  <si>
    <t>Base, topcoat and flake for the chosen system.</t>
  </si>
  <si>
    <t>Repair cost per lin ft</t>
  </si>
  <si>
    <t>Labor hours</t>
  </si>
  <si>
    <t>Labor rate</t>
  </si>
  <si>
    <t>Pricing</t>
  </si>
  <si>
    <t>Markup</t>
  </si>
  <si>
    <t>Minimum job</t>
  </si>
  <si>
    <t>Quote</t>
  </si>
  <si>
    <t>Prep</t>
  </si>
  <si>
    <t>Materials</t>
  </si>
  <si>
    <t>Repairs</t>
  </si>
  <si>
    <t>Labor</t>
  </si>
  <si>
    <t>Job cost</t>
  </si>
  <si>
    <t>Quote total</t>
  </si>
  <si>
    <t>Price per sq ft</t>
  </si>
  <si>
    <t>Gross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</si>
</sst>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480</v>
      </c>
    </row>
    <row r="4" spans="1:2" x14ac:dyDescent="0.25">
      <c r="A4" t="s">
        <v>18</v>
      </c>
      <c r="B4" s="5" t="s">
        <v>19</v>
      </c>
    </row>
    <row r="5" spans="1:2" x14ac:dyDescent="0.25">
      <c r="A5" t="s">
        <v>20</v>
      </c>
      <c r="B5" s="13">
        <v>40</v>
      </c>
    </row>
    <row r="6" spans="1:3" x14ac:dyDescent="0.25">
      <c r="A6" s="11" t="s">
        <v>21</v>
      </c>
      <c r="B6" s="12"/>
      <c r="C6" s="12"/>
    </row>
    <row r="7" spans="1:2" x14ac:dyDescent="0.25">
      <c r="A7" t="s">
        <v>22</v>
      </c>
      <c r="B7" s="14">
        <v>1.1</v>
      </c>
    </row>
    <row r="8" spans="1:3" x14ac:dyDescent="0.25">
      <c r="A8" t="s">
        <v>23</v>
      </c>
      <c r="B8" s="14">
        <v>1.85</v>
      </c>
      <c r="C8" s="15" t="s">
        <v>24</v>
      </c>
    </row>
    <row r="9" spans="1:2" x14ac:dyDescent="0.25">
      <c r="A9" t="s">
        <v>25</v>
      </c>
      <c r="B9" s="14">
        <v>6</v>
      </c>
    </row>
    <row r="10" spans="1:2" x14ac:dyDescent="0.25">
      <c r="A10" t="s">
        <v>26</v>
      </c>
      <c r="B10" s="13">
        <v>14</v>
      </c>
    </row>
    <row r="11" spans="1:2" x14ac:dyDescent="0.25">
      <c r="A11" t="s">
        <v>27</v>
      </c>
      <c r="B11" s="14">
        <v>55</v>
      </c>
    </row>
    <row r="12" spans="1:3" x14ac:dyDescent="0.25">
      <c r="A12" s="11" t="s">
        <v>28</v>
      </c>
      <c r="B12" s="12"/>
      <c r="C12" s="12"/>
    </row>
    <row r="13" spans="1:2" x14ac:dyDescent="0.25">
      <c r="A13" t="s">
        <v>29</v>
      </c>
      <c r="B13" s="16">
        <v>0.45</v>
      </c>
    </row>
    <row r="14" spans="1:2" x14ac:dyDescent="0.25">
      <c r="A14" t="s">
        <v>30</v>
      </c>
      <c r="B14" s="14">
        <v>1500</v>
      </c>
    </row>
    <row r="15" spans="1:3" x14ac:dyDescent="0.25">
      <c r="A15" s="11" t="s">
        <v>31</v>
      </c>
      <c r="B15" s="12"/>
      <c r="C15" s="12"/>
    </row>
    <row r="16" spans="1:2" x14ac:dyDescent="0.25">
      <c r="A16" t="s">
        <v>32</v>
      </c>
      <c r="B16" s="17">
        <f>('Quote'!$B$3*'Quote'!$B$7)</f>
        <v>528</v>
      </c>
    </row>
    <row r="17" spans="1:2" x14ac:dyDescent="0.25">
      <c r="A17" t="s">
        <v>33</v>
      </c>
      <c r="B17" s="17">
        <f>('Quote'!$B$3*'Quote'!$B$8)</f>
        <v>888</v>
      </c>
    </row>
    <row r="18" spans="1:2" x14ac:dyDescent="0.25">
      <c r="A18" t="s">
        <v>34</v>
      </c>
      <c r="B18" s="17">
        <f>('Quote'!$B$5*'Quote'!$B$9)</f>
        <v>240</v>
      </c>
    </row>
    <row r="19" spans="1:2" x14ac:dyDescent="0.25">
      <c r="A19" t="s">
        <v>35</v>
      </c>
      <c r="B19" s="17">
        <f>('Quote'!$B$10*'Quote'!$B$11)</f>
        <v>770</v>
      </c>
    </row>
    <row r="20" spans="1:2" x14ac:dyDescent="0.25">
      <c r="A20" t="s">
        <v>36</v>
      </c>
      <c r="B20" s="17">
        <f>((('Quote'!$B$16+'Quote'!$B$17)+'Quote'!$B$18)+'Quote'!$B$19)</f>
        <v>2426</v>
      </c>
    </row>
    <row r="21" spans="1:2" x14ac:dyDescent="0.25">
      <c r="A21" t="s">
        <v>37</v>
      </c>
      <c r="B21" s="17">
        <f>MAX('Quote'!$B$14,CEILING(('Quote'!$B$20*(1+'Quote'!$B$13)),25))</f>
        <v>3525</v>
      </c>
    </row>
    <row r="22" spans="1:2" x14ac:dyDescent="0.25">
      <c r="A22" t="s">
        <v>38</v>
      </c>
      <c r="B22" s="17">
        <f>IFERROR(('Quote'!$B$21/'Quote'!$B$3),0)</f>
        <v>7.34375</v>
      </c>
    </row>
    <row r="23" spans="1:2" x14ac:dyDescent="0.25">
      <c r="A23" t="s">
        <v>39</v>
      </c>
      <c r="B23" s="17">
        <f>('Quote'!$B$21-'Quote'!$B$20)</f>
        <v>1099</v>
      </c>
    </row>
  </sheetData>
  <dataValidations count="6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13:B14">
      <formula1>-1000000000000</formula1>
    </dataValidation>
    <dataValidation type="decimal" operator="greaterThanOrEqual" allowBlank="1" showErrorMessage="1" errorTitle="Number expected" error="Enter a number." sqref="B3">
      <formula1>-1000000000000</formula1>
    </dataValidation>
    <dataValidation type="list" allowBlank="1" showErrorMessage="1" errorTitle="Pick from the list" error="Choose one of: Flake broadcast, Solid color, Metallic, Quartz" sqref="B4">
      <formula1>"Flake broadcast,Solid color,Metallic,Quartz"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ecimal" operator="greaterThanOrEqual" allowBlank="1" showErrorMessage="1" errorTitle="Number expected" error="Enter a number." sqref="B7:B1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