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Finished goods" state="visible" r:id="rId5"/>
    <sheet sheetId="3" name="Warehouse" state="visible" r:id="rId6"/>
  </sheets>
  <calcPr calcId="171027" fullCalcOnLoad="1"/>
</workbook>
</file>

<file path=xl/sharedStrings.xml><?xml version="1.0" encoding="utf-8"?>
<sst xmlns="http://schemas.openxmlformats.org/spreadsheetml/2006/main" count="50" uniqueCount="47">
  <si>
    <t>Distillery Finished Goods Tracker</t>
  </si>
  <si>
    <t>A free finished-goods tracker for distilleries: track cases and bottles by SKU with cost per case and low-stock flags in Sheets or Excel.</t>
  </si>
  <si>
    <t>Quick start</t>
  </si>
  <si>
    <t>Open the Finished goods tab and replace the sample rows with your own — one row per entry. Formulas fill in automatically for new rows.</t>
  </si>
  <si>
    <t>Count finished goods at month end; Bottle more turns red at or below the reorder point.</t>
  </si>
  <si>
    <t>Keep this aligned with your TTB and state reports; bonded and tax-paid inventory are reported separately.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</si>
  <si>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</si>
  <si>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</si>
  <si>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</si>
  <si>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</si>
  <si>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</si>
  <si>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</si>
  <si>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</si>
  <si>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SKU</t>
  </si>
  <si>
    <t>Product</t>
  </si>
  <si>
    <t>Size</t>
  </si>
  <si>
    <t>Bottles per case</t>
  </si>
  <si>
    <t>Cases on hand</t>
  </si>
  <si>
    <t>Loose bottles</t>
  </si>
  <si>
    <t>Cost per bottle</t>
  </si>
  <si>
    <t>Wholesale per case</t>
  </si>
  <si>
    <t>Reorder at (cases)</t>
  </si>
  <si>
    <t>Bottles on hand</t>
  </si>
  <si>
    <t>Inventory value</t>
  </si>
  <si>
    <t>Cost per case</t>
  </si>
  <si>
    <t>Case margin</t>
  </si>
  <si>
    <t>Stock status</t>
  </si>
  <si>
    <t>GIN-750</t>
  </si>
  <si>
    <t>Harbor Gin</t>
  </si>
  <si>
    <t>750 ml</t>
  </si>
  <si>
    <t>RYE-750</t>
  </si>
  <si>
    <t>Ridge Rye (2 yr)</t>
  </si>
  <si>
    <t>VOD-1L</t>
  </si>
  <si>
    <t>Lakeside Vodka</t>
  </si>
  <si>
    <t>1 L</t>
  </si>
  <si>
    <t>GIN-375</t>
  </si>
  <si>
    <t>375 ml</t>
  </si>
  <si>
    <t>GIN-50</t>
  </si>
  <si>
    <t>Harbor Gin minis</t>
  </si>
  <si>
    <t>50 ml</t>
  </si>
  <si>
    <t>Item</t>
  </si>
  <si>
    <t>Value</t>
  </si>
  <si>
    <t>Notes</t>
  </si>
  <si>
    <t>Stock</t>
  </si>
  <si>
    <t>Inventory value at cost</t>
  </si>
  <si>
    <t>Production</t>
  </si>
  <si>
    <t>SKUs to bottle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</si>
</sst>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  <xf numFmtId="165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19" customWidth="1"/>
    <col min="5" max="6" width="16" customWidth="1"/>
    <col min="7" max="7" width="18" customWidth="1"/>
    <col min="8" max="9" width="21" customWidth="1"/>
    <col min="10" max="11" width="18" customWidth="1"/>
    <col min="12" max="12" width="16" customWidth="1"/>
    <col min="13" max="13" width="14" customWidth="1"/>
    <col min="14" max="14" width="24" customWidth="1"/>
  </cols>
  <sheetData>
    <row r="1" ht="22" customHeight="1" spans="1:14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  <c r="N1" s="10" t="s">
        <v>26</v>
      </c>
    </row>
    <row r="2" spans="1:14" x14ac:dyDescent="0.25">
      <c r="A2" t="s">
        <v>27</v>
      </c>
      <c r="B2" t="s">
        <v>28</v>
      </c>
      <c r="C2" t="s">
        <v>29</v>
      </c>
      <c r="D2" s="11">
        <v>6</v>
      </c>
      <c r="E2" s="11">
        <v>42</v>
      </c>
      <c r="F2" s="11">
        <v>3</v>
      </c>
      <c r="G2" s="12">
        <v>9.8</v>
      </c>
      <c r="H2" s="12">
        <v>120</v>
      </c>
      <c r="I2" s="11">
        <v>20</v>
      </c>
      <c r="J2" s="13">
        <f>IF($A2="","",((E2*D2)+F2))</f>
        <v>255</v>
      </c>
      <c r="K2" s="14">
        <f>IF($A2="","",ROUND((J2*G2),2))</f>
        <v>2499</v>
      </c>
      <c r="L2" s="14">
        <f>IF($A2="","",(G2*D2))</f>
        <v>58.800000000000004</v>
      </c>
      <c r="M2" s="15">
        <f>IF($A2="","",IFERROR(((H2-L2)/H2),0))</f>
        <v>0.51</v>
      </c>
      <c r="N2" s="16" t="str">
        <f>IF($A2="","",IF((E2&lt;=I2),"Bottle more","OK"))</f>
        <v>OK</v>
      </c>
    </row>
    <row r="3" spans="1:14" x14ac:dyDescent="0.25">
      <c r="A3" t="s">
        <v>30</v>
      </c>
      <c r="B3" t="s">
        <v>31</v>
      </c>
      <c r="C3" t="s">
        <v>29</v>
      </c>
      <c r="D3" s="11">
        <v>6</v>
      </c>
      <c r="E3" s="11">
        <v>12</v>
      </c>
      <c r="F3" s="11">
        <v>0</v>
      </c>
      <c r="G3" s="12">
        <v>14.5</v>
      </c>
      <c r="H3" s="12">
        <v>186</v>
      </c>
      <c r="I3" s="11">
        <v>15</v>
      </c>
      <c r="J3" s="13">
        <f>IF($A3="","",((E3*D3)+F3))</f>
        <v>72</v>
      </c>
      <c r="K3" s="14">
        <f>IF($A3="","",ROUND((J3*G3),2))</f>
        <v>1044</v>
      </c>
      <c r="L3" s="14">
        <f>IF($A3="","",(G3*D3))</f>
        <v>87</v>
      </c>
      <c r="M3" s="15">
        <f>IF($A3="","",IFERROR(((H3-L3)/H3),0))</f>
        <v>0.532258064516129</v>
      </c>
      <c r="N3" s="16" t="str">
        <f>IF($A3="","",IF((E3&lt;=I3),"Bottle more","OK"))</f>
        <v>Bottle more</v>
      </c>
    </row>
    <row r="4" spans="1:14" x14ac:dyDescent="0.25">
      <c r="A4" t="s">
        <v>32</v>
      </c>
      <c r="B4" t="s">
        <v>33</v>
      </c>
      <c r="C4" t="s">
        <v>34</v>
      </c>
      <c r="D4" s="11">
        <v>12</v>
      </c>
      <c r="E4" s="11">
        <v>30</v>
      </c>
      <c r="F4" s="11">
        <v>5</v>
      </c>
      <c r="G4" s="12">
        <v>6.9</v>
      </c>
      <c r="H4" s="12">
        <v>150</v>
      </c>
      <c r="I4" s="11">
        <v>10</v>
      </c>
      <c r="J4" s="13">
        <f>IF($A4="","",((E4*D4)+F4))</f>
        <v>365</v>
      </c>
      <c r="K4" s="14">
        <f>IF($A4="","",ROUND((J4*G4),2))</f>
        <v>2518.5</v>
      </c>
      <c r="L4" s="14">
        <f>IF($A4="","",(G4*D4))</f>
        <v>82.80000000000001</v>
      </c>
      <c r="M4" s="15">
        <f>IF($A4="","",IFERROR(((H4-L4)/H4),0))</f>
        <v>0.4479999999999999</v>
      </c>
      <c r="N4" s="16" t="str">
        <f>IF($A4="","",IF((E4&lt;=I4),"Bottle more","OK"))</f>
        <v>OK</v>
      </c>
    </row>
    <row r="5" spans="1:14" x14ac:dyDescent="0.25">
      <c r="A5" t="s">
        <v>35</v>
      </c>
      <c r="B5" t="s">
        <v>28</v>
      </c>
      <c r="C5" t="s">
        <v>36</v>
      </c>
      <c r="D5" s="11">
        <v>12</v>
      </c>
      <c r="E5" s="11">
        <v>8</v>
      </c>
      <c r="F5" s="11">
        <v>4</v>
      </c>
      <c r="G5" s="12">
        <v>5.6</v>
      </c>
      <c r="H5" s="12">
        <v>84</v>
      </c>
      <c r="I5" s="11">
        <v>6</v>
      </c>
      <c r="J5" s="13">
        <f>IF($A5="","",((E5*D5)+F5))</f>
        <v>100</v>
      </c>
      <c r="K5" s="14">
        <f>IF($A5="","",ROUND((J5*G5),2))</f>
        <v>560</v>
      </c>
      <c r="L5" s="14">
        <f>IF($A5="","",(G5*D5))</f>
        <v>67.19999999999999</v>
      </c>
      <c r="M5" s="15">
        <f>IF($A5="","",IFERROR(((H5-L5)/H5),0))</f>
        <v>0.20000000000000012</v>
      </c>
      <c r="N5" s="16" t="str">
        <f>IF($A5="","",IF((E5&lt;=I5),"Bottle more","OK"))</f>
        <v>OK</v>
      </c>
    </row>
    <row r="6" spans="1:14" x14ac:dyDescent="0.25">
      <c r="A6" t="s">
        <v>37</v>
      </c>
      <c r="B6" t="s">
        <v>38</v>
      </c>
      <c r="C6" t="s">
        <v>39</v>
      </c>
      <c r="D6" s="11">
        <v>120</v>
      </c>
      <c r="E6" s="11">
        <v>3</v>
      </c>
      <c r="F6" s="11">
        <v>40</v>
      </c>
      <c r="G6" s="12">
        <v>1.1</v>
      </c>
      <c r="H6" s="12">
        <v>210</v>
      </c>
      <c r="I6" s="11">
        <v>2</v>
      </c>
      <c r="J6" s="13">
        <f>IF($A6="","",((E6*D6)+F6))</f>
        <v>400</v>
      </c>
      <c r="K6" s="14">
        <f>IF($A6="","",ROUND((J6*G6),2))</f>
        <v>440</v>
      </c>
      <c r="L6" s="14">
        <f>IF($A6="","",(G6*D6))</f>
        <v>132</v>
      </c>
      <c r="M6" s="15">
        <f>IF($A6="","",IFERROR(((H6-L6)/H6),0))</f>
        <v>0.37142857142857144</v>
      </c>
      <c r="N6" s="16" t="str">
        <f>IF($A6="","",IF((E6&lt;=I6),"Bottle more","OK"))</f>
        <v>OK</v>
      </c>
    </row>
    <row r="7" spans="1:14" x14ac:dyDescent="0.25">
      <c r="D7" s="11"/>
      <c r="E7" s="11"/>
      <c r="F7" s="11"/>
      <c r="G7" s="12"/>
      <c r="H7" s="12"/>
      <c r="I7" s="11"/>
      <c r="J7" s="13" t="str">
        <f>IF($A7="","",((E7*D7)+F7))</f>
        <v/>
      </c>
      <c r="K7" s="14" t="str">
        <f>IF($A7="","",ROUND((J7*G7),2))</f>
        <v/>
      </c>
      <c r="L7" s="14" t="str">
        <f>IF($A7="","",(G7*D7))</f>
        <v/>
      </c>
      <c r="M7" s="15" t="str">
        <f>IF($A7="","",IFERROR(((H7-L7)/H7),0))</f>
        <v/>
      </c>
      <c r="N7" s="16" t="str">
        <f>IF($A7="","",IF((E7&lt;=I7),"Bottle more","OK"))</f>
        <v/>
      </c>
    </row>
    <row r="8" spans="1:14" x14ac:dyDescent="0.25">
      <c r="D8" s="11"/>
      <c r="E8" s="11"/>
      <c r="F8" s="11"/>
      <c r="G8" s="12"/>
      <c r="H8" s="12"/>
      <c r="I8" s="11"/>
      <c r="J8" s="13" t="str">
        <f>IF($A8="","",((E8*D8)+F8))</f>
        <v/>
      </c>
      <c r="K8" s="14" t="str">
        <f>IF($A8="","",ROUND((J8*G8),2))</f>
        <v/>
      </c>
      <c r="L8" s="14" t="str">
        <f>IF($A8="","",(G8*D8))</f>
        <v/>
      </c>
      <c r="M8" s="15" t="str">
        <f>IF($A8="","",IFERROR(((H8-L8)/H8),0))</f>
        <v/>
      </c>
      <c r="N8" s="16" t="str">
        <f>IF($A8="","",IF((E8&lt;=I8),"Bottle more","OK"))</f>
        <v/>
      </c>
    </row>
    <row r="9" spans="1:14" x14ac:dyDescent="0.25">
      <c r="D9" s="11"/>
      <c r="E9" s="11"/>
      <c r="F9" s="11"/>
      <c r="G9" s="12"/>
      <c r="H9" s="12"/>
      <c r="I9" s="11"/>
      <c r="J9" s="13" t="str">
        <f>IF($A9="","",((E9*D9)+F9))</f>
        <v/>
      </c>
      <c r="K9" s="14" t="str">
        <f>IF($A9="","",ROUND((J9*G9),2))</f>
        <v/>
      </c>
      <c r="L9" s="14" t="str">
        <f>IF($A9="","",(G9*D9))</f>
        <v/>
      </c>
      <c r="M9" s="15" t="str">
        <f>IF($A9="","",IFERROR(((H9-L9)/H9),0))</f>
        <v/>
      </c>
      <c r="N9" s="16" t="str">
        <f>IF($A9="","",IF((E9&lt;=I9),"Bottle more","OK"))</f>
        <v/>
      </c>
    </row>
    <row r="10" spans="1:14" x14ac:dyDescent="0.25">
      <c r="D10" s="11"/>
      <c r="E10" s="11"/>
      <c r="F10" s="11"/>
      <c r="G10" s="12"/>
      <c r="H10" s="12"/>
      <c r="I10" s="11"/>
      <c r="J10" s="13" t="str">
        <f>IF($A10="","",((E10*D10)+F10))</f>
        <v/>
      </c>
      <c r="K10" s="14" t="str">
        <f>IF($A10="","",ROUND((J10*G10),2))</f>
        <v/>
      </c>
      <c r="L10" s="14" t="str">
        <f>IF($A10="","",(G10*D10))</f>
        <v/>
      </c>
      <c r="M10" s="15" t="str">
        <f>IF($A10="","",IFERROR(((H10-L10)/H10),0))</f>
        <v/>
      </c>
      <c r="N10" s="16" t="str">
        <f>IF($A10="","",IF((E10&lt;=I10),"Bottle more","OK"))</f>
        <v/>
      </c>
    </row>
    <row r="11" spans="1:14" x14ac:dyDescent="0.25">
      <c r="D11" s="11"/>
      <c r="E11" s="11"/>
      <c r="F11" s="11"/>
      <c r="G11" s="12"/>
      <c r="H11" s="12"/>
      <c r="I11" s="11"/>
      <c r="J11" s="13" t="str">
        <f>IF($A11="","",((E11*D11)+F11))</f>
        <v/>
      </c>
      <c r="K11" s="14" t="str">
        <f>IF($A11="","",ROUND((J11*G11),2))</f>
        <v/>
      </c>
      <c r="L11" s="14" t="str">
        <f>IF($A11="","",(G11*D11))</f>
        <v/>
      </c>
      <c r="M11" s="15" t="str">
        <f>IF($A11="","",IFERROR(((H11-L11)/H11),0))</f>
        <v/>
      </c>
      <c r="N11" s="16" t="str">
        <f>IF($A11="","",IF((E11&lt;=I11),"Bottle more","OK"))</f>
        <v/>
      </c>
    </row>
    <row r="12" spans="1:14" x14ac:dyDescent="0.25">
      <c r="D12" s="11"/>
      <c r="E12" s="11"/>
      <c r="F12" s="11"/>
      <c r="G12" s="12"/>
      <c r="H12" s="12"/>
      <c r="I12" s="11"/>
      <c r="J12" s="13" t="str">
        <f>IF($A12="","",((E12*D12)+F12))</f>
        <v/>
      </c>
      <c r="K12" s="14" t="str">
        <f>IF($A12="","",ROUND((J12*G12),2))</f>
        <v/>
      </c>
      <c r="L12" s="14" t="str">
        <f>IF($A12="","",(G12*D12))</f>
        <v/>
      </c>
      <c r="M12" s="15" t="str">
        <f>IF($A12="","",IFERROR(((H12-L12)/H12),0))</f>
        <v/>
      </c>
      <c r="N12" s="16" t="str">
        <f>IF($A12="","",IF((E12&lt;=I12),"Bottle more","OK"))</f>
        <v/>
      </c>
    </row>
    <row r="13" spans="1:14" x14ac:dyDescent="0.25">
      <c r="D13" s="11"/>
      <c r="E13" s="11"/>
      <c r="F13" s="11"/>
      <c r="G13" s="12"/>
      <c r="H13" s="12"/>
      <c r="I13" s="11"/>
      <c r="J13" s="13" t="str">
        <f>IF($A13="","",((E13*D13)+F13))</f>
        <v/>
      </c>
      <c r="K13" s="14" t="str">
        <f>IF($A13="","",ROUND((J13*G13),2))</f>
        <v/>
      </c>
      <c r="L13" s="14" t="str">
        <f>IF($A13="","",(G13*D13))</f>
        <v/>
      </c>
      <c r="M13" s="15" t="str">
        <f>IF($A13="","",IFERROR(((H13-L13)/H13),0))</f>
        <v/>
      </c>
      <c r="N13" s="16" t="str">
        <f>IF($A13="","",IF((E13&lt;=I13),"Bottle more","OK"))</f>
        <v/>
      </c>
    </row>
    <row r="14" spans="1:14" x14ac:dyDescent="0.25">
      <c r="D14" s="11"/>
      <c r="E14" s="11"/>
      <c r="F14" s="11"/>
      <c r="G14" s="12"/>
      <c r="H14" s="12"/>
      <c r="I14" s="11"/>
      <c r="J14" s="13" t="str">
        <f>IF($A14="","",((E14*D14)+F14))</f>
        <v/>
      </c>
      <c r="K14" s="14" t="str">
        <f>IF($A14="","",ROUND((J14*G14),2))</f>
        <v/>
      </c>
      <c r="L14" s="14" t="str">
        <f>IF($A14="","",(G14*D14))</f>
        <v/>
      </c>
      <c r="M14" s="15" t="str">
        <f>IF($A14="","",IFERROR(((H14-L14)/H14),0))</f>
        <v/>
      </c>
      <c r="N14" s="16" t="str">
        <f>IF($A14="","",IF((E14&lt;=I14),"Bottle more","OK"))</f>
        <v/>
      </c>
    </row>
    <row r="15" spans="1:14" x14ac:dyDescent="0.25">
      <c r="D15" s="11"/>
      <c r="E15" s="11"/>
      <c r="F15" s="11"/>
      <c r="G15" s="12"/>
      <c r="H15" s="12"/>
      <c r="I15" s="11"/>
      <c r="J15" s="13" t="str">
        <f>IF($A15="","",((E15*D15)+F15))</f>
        <v/>
      </c>
      <c r="K15" s="14" t="str">
        <f>IF($A15="","",ROUND((J15*G15),2))</f>
        <v/>
      </c>
      <c r="L15" s="14" t="str">
        <f>IF($A15="","",(G15*D15))</f>
        <v/>
      </c>
      <c r="M15" s="15" t="str">
        <f>IF($A15="","",IFERROR(((H15-L15)/H15),0))</f>
        <v/>
      </c>
      <c r="N15" s="16" t="str">
        <f>IF($A15="","",IF((E15&lt;=I15),"Bottle more","OK"))</f>
        <v/>
      </c>
    </row>
    <row r="16" spans="1:14" x14ac:dyDescent="0.25">
      <c r="D16" s="11"/>
      <c r="E16" s="11"/>
      <c r="F16" s="11"/>
      <c r="G16" s="12"/>
      <c r="H16" s="12"/>
      <c r="I16" s="11"/>
      <c r="J16" s="13" t="str">
        <f>IF($A16="","",((E16*D16)+F16))</f>
        <v/>
      </c>
      <c r="K16" s="14" t="str">
        <f>IF($A16="","",ROUND((J16*G16),2))</f>
        <v/>
      </c>
      <c r="L16" s="14" t="str">
        <f>IF($A16="","",(G16*D16))</f>
        <v/>
      </c>
      <c r="M16" s="15" t="str">
        <f>IF($A16="","",IFERROR(((H16-L16)/H16),0))</f>
        <v/>
      </c>
      <c r="N16" s="16" t="str">
        <f>IF($A16="","",IF((E16&lt;=I16),"Bottle more","OK"))</f>
        <v/>
      </c>
    </row>
    <row r="17" spans="1:14" x14ac:dyDescent="0.25">
      <c r="D17" s="11"/>
      <c r="E17" s="11"/>
      <c r="F17" s="11"/>
      <c r="G17" s="12"/>
      <c r="H17" s="12"/>
      <c r="I17" s="11"/>
      <c r="J17" s="13" t="str">
        <f>IF($A17="","",((E17*D17)+F17))</f>
        <v/>
      </c>
      <c r="K17" s="14" t="str">
        <f>IF($A17="","",ROUND((J17*G17),2))</f>
        <v/>
      </c>
      <c r="L17" s="14" t="str">
        <f>IF($A17="","",(G17*D17))</f>
        <v/>
      </c>
      <c r="M17" s="15" t="str">
        <f>IF($A17="","",IFERROR(((H17-L17)/H17),0))</f>
        <v/>
      </c>
      <c r="N17" s="16" t="str">
        <f>IF($A17="","",IF((E17&lt;=I17),"Bottle more","OK"))</f>
        <v/>
      </c>
    </row>
    <row r="18" spans="1:14" x14ac:dyDescent="0.25">
      <c r="D18" s="11"/>
      <c r="E18" s="11"/>
      <c r="F18" s="11"/>
      <c r="G18" s="12"/>
      <c r="H18" s="12"/>
      <c r="I18" s="11"/>
      <c r="J18" s="13" t="str">
        <f>IF($A18="","",((E18*D18)+F18))</f>
        <v/>
      </c>
      <c r="K18" s="14" t="str">
        <f>IF($A18="","",ROUND((J18*G18),2))</f>
        <v/>
      </c>
      <c r="L18" s="14" t="str">
        <f>IF($A18="","",(G18*D18))</f>
        <v/>
      </c>
      <c r="M18" s="15" t="str">
        <f>IF($A18="","",IFERROR(((H18-L18)/H18),0))</f>
        <v/>
      </c>
      <c r="N18" s="16" t="str">
        <f>IF($A18="","",IF((E18&lt;=I18),"Bottle more","OK"))</f>
        <v/>
      </c>
    </row>
    <row r="19" spans="1:14" x14ac:dyDescent="0.25">
      <c r="D19" s="11"/>
      <c r="E19" s="11"/>
      <c r="F19" s="11"/>
      <c r="G19" s="12"/>
      <c r="H19" s="12"/>
      <c r="I19" s="11"/>
      <c r="J19" s="13" t="str">
        <f>IF($A19="","",((E19*D19)+F19))</f>
        <v/>
      </c>
      <c r="K19" s="14" t="str">
        <f>IF($A19="","",ROUND((J19*G19),2))</f>
        <v/>
      </c>
      <c r="L19" s="14" t="str">
        <f>IF($A19="","",(G19*D19))</f>
        <v/>
      </c>
      <c r="M19" s="15" t="str">
        <f>IF($A19="","",IFERROR(((H19-L19)/H19),0))</f>
        <v/>
      </c>
      <c r="N19" s="16" t="str">
        <f>IF($A19="","",IF((E19&lt;=I19),"Bottle more","OK"))</f>
        <v/>
      </c>
    </row>
    <row r="20" spans="1:14" x14ac:dyDescent="0.25">
      <c r="D20" s="11"/>
      <c r="E20" s="11"/>
      <c r="F20" s="11"/>
      <c r="G20" s="12"/>
      <c r="H20" s="12"/>
      <c r="I20" s="11"/>
      <c r="J20" s="13" t="str">
        <f>IF($A20="","",((E20*D20)+F20))</f>
        <v/>
      </c>
      <c r="K20" s="14" t="str">
        <f>IF($A20="","",ROUND((J20*G20),2))</f>
        <v/>
      </c>
      <c r="L20" s="14" t="str">
        <f>IF($A20="","",(G20*D20))</f>
        <v/>
      </c>
      <c r="M20" s="15" t="str">
        <f>IF($A20="","",IFERROR(((H20-L20)/H20),0))</f>
        <v/>
      </c>
      <c r="N20" s="16" t="str">
        <f>IF($A20="","",IF((E20&lt;=I20),"Bottle more","OK"))</f>
        <v/>
      </c>
    </row>
    <row r="21" spans="1:14" x14ac:dyDescent="0.25">
      <c r="D21" s="11"/>
      <c r="E21" s="11"/>
      <c r="F21" s="11"/>
      <c r="G21" s="12"/>
      <c r="H21" s="12"/>
      <c r="I21" s="11"/>
      <c r="J21" s="13" t="str">
        <f>IF($A21="","",((E21*D21)+F21))</f>
        <v/>
      </c>
      <c r="K21" s="14" t="str">
        <f>IF($A21="","",ROUND((J21*G21),2))</f>
        <v/>
      </c>
      <c r="L21" s="14" t="str">
        <f>IF($A21="","",(G21*D21))</f>
        <v/>
      </c>
      <c r="M21" s="15" t="str">
        <f>IF($A21="","",IFERROR(((H21-L21)/H21),0))</f>
        <v/>
      </c>
      <c r="N21" s="16" t="str">
        <f>IF($A21="","",IF((E21&lt;=I21),"Bottle more","OK"))</f>
        <v/>
      </c>
    </row>
    <row r="22" spans="1:14" x14ac:dyDescent="0.25">
      <c r="D22" s="11"/>
      <c r="E22" s="11"/>
      <c r="F22" s="11"/>
      <c r="G22" s="12"/>
      <c r="H22" s="12"/>
      <c r="I22" s="11"/>
      <c r="J22" s="13" t="str">
        <f>IF($A22="","",((E22*D22)+F22))</f>
        <v/>
      </c>
      <c r="K22" s="14" t="str">
        <f>IF($A22="","",ROUND((J22*G22),2))</f>
        <v/>
      </c>
      <c r="L22" s="14" t="str">
        <f>IF($A22="","",(G22*D22))</f>
        <v/>
      </c>
      <c r="M22" s="15" t="str">
        <f>IF($A22="","",IFERROR(((H22-L22)/H22),0))</f>
        <v/>
      </c>
      <c r="N22" s="16" t="str">
        <f>IF($A22="","",IF((E22&lt;=I22),"Bottle more","OK"))</f>
        <v/>
      </c>
    </row>
    <row r="23" spans="1:14" x14ac:dyDescent="0.25">
      <c r="D23" s="11"/>
      <c r="E23" s="11"/>
      <c r="F23" s="11"/>
      <c r="G23" s="12"/>
      <c r="H23" s="12"/>
      <c r="I23" s="11"/>
      <c r="J23" s="13" t="str">
        <f>IF($A23="","",((E23*D23)+F23))</f>
        <v/>
      </c>
      <c r="K23" s="14" t="str">
        <f>IF($A23="","",ROUND((J23*G23),2))</f>
        <v/>
      </c>
      <c r="L23" s="14" t="str">
        <f>IF($A23="","",(G23*D23))</f>
        <v/>
      </c>
      <c r="M23" s="15" t="str">
        <f>IF($A23="","",IFERROR(((H23-L23)/H23),0))</f>
        <v/>
      </c>
      <c r="N23" s="16" t="str">
        <f>IF($A23="","",IF((E23&lt;=I23),"Bottle more","OK"))</f>
        <v/>
      </c>
    </row>
    <row r="24" spans="1:14" x14ac:dyDescent="0.25">
      <c r="D24" s="11"/>
      <c r="E24" s="11"/>
      <c r="F24" s="11"/>
      <c r="G24" s="12"/>
      <c r="H24" s="12"/>
      <c r="I24" s="11"/>
      <c r="J24" s="13" t="str">
        <f>IF($A24="","",((E24*D24)+F24))</f>
        <v/>
      </c>
      <c r="K24" s="14" t="str">
        <f>IF($A24="","",ROUND((J24*G24),2))</f>
        <v/>
      </c>
      <c r="L24" s="14" t="str">
        <f>IF($A24="","",(G24*D24))</f>
        <v/>
      </c>
      <c r="M24" s="15" t="str">
        <f>IF($A24="","",IFERROR(((H24-L24)/H24),0))</f>
        <v/>
      </c>
      <c r="N24" s="16" t="str">
        <f>IF($A24="","",IF((E24&lt;=I24),"Bottle more","OK"))</f>
        <v/>
      </c>
    </row>
    <row r="25" spans="1:14" x14ac:dyDescent="0.25">
      <c r="D25" s="11"/>
      <c r="E25" s="11"/>
      <c r="F25" s="11"/>
      <c r="G25" s="12"/>
      <c r="H25" s="12"/>
      <c r="I25" s="11"/>
      <c r="J25" s="13" t="str">
        <f>IF($A25="","",((E25*D25)+F25))</f>
        <v/>
      </c>
      <c r="K25" s="14" t="str">
        <f>IF($A25="","",ROUND((J25*G25),2))</f>
        <v/>
      </c>
      <c r="L25" s="14" t="str">
        <f>IF($A25="","",(G25*D25))</f>
        <v/>
      </c>
      <c r="M25" s="15" t="str">
        <f>IF($A25="","",IFERROR(((H25-L25)/H25),0))</f>
        <v/>
      </c>
      <c r="N25" s="16" t="str">
        <f>IF($A25="","",IF((E25&lt;=I25),"Bottle more","OK"))</f>
        <v/>
      </c>
    </row>
    <row r="26" spans="1:14" x14ac:dyDescent="0.25">
      <c r="D26" s="11"/>
      <c r="E26" s="11"/>
      <c r="F26" s="11"/>
      <c r="G26" s="12"/>
      <c r="H26" s="12"/>
      <c r="I26" s="11"/>
      <c r="J26" s="13" t="str">
        <f>IF($A26="","",((E26*D26)+F26))</f>
        <v/>
      </c>
      <c r="K26" s="14" t="str">
        <f>IF($A26="","",ROUND((J26*G26),2))</f>
        <v/>
      </c>
      <c r="L26" s="14" t="str">
        <f>IF($A26="","",(G26*D26))</f>
        <v/>
      </c>
      <c r="M26" s="15" t="str">
        <f>IF($A26="","",IFERROR(((H26-L26)/H26),0))</f>
        <v/>
      </c>
      <c r="N26" s="16" t="str">
        <f>IF($A26="","",IF((E26&lt;=I26),"Bottle more","OK"))</f>
        <v/>
      </c>
    </row>
    <row r="27" spans="1:14" x14ac:dyDescent="0.25">
      <c r="D27" s="11"/>
      <c r="E27" s="11"/>
      <c r="F27" s="11"/>
      <c r="G27" s="12"/>
      <c r="H27" s="12"/>
      <c r="I27" s="11"/>
      <c r="J27" s="13" t="str">
        <f>IF($A27="","",((E27*D27)+F27))</f>
        <v/>
      </c>
      <c r="K27" s="14" t="str">
        <f>IF($A27="","",ROUND((J27*G27),2))</f>
        <v/>
      </c>
      <c r="L27" s="14" t="str">
        <f>IF($A27="","",(G27*D27))</f>
        <v/>
      </c>
      <c r="M27" s="15" t="str">
        <f>IF($A27="","",IFERROR(((H27-L27)/H27),0))</f>
        <v/>
      </c>
      <c r="N27" s="16" t="str">
        <f>IF($A27="","",IF((E27&lt;=I27),"Bottle more","OK"))</f>
        <v/>
      </c>
    </row>
    <row r="28" spans="1:14" x14ac:dyDescent="0.25">
      <c r="D28" s="11"/>
      <c r="E28" s="11"/>
      <c r="F28" s="11"/>
      <c r="G28" s="12"/>
      <c r="H28" s="12"/>
      <c r="I28" s="11"/>
      <c r="J28" s="13" t="str">
        <f>IF($A28="","",((E28*D28)+F28))</f>
        <v/>
      </c>
      <c r="K28" s="14" t="str">
        <f>IF($A28="","",ROUND((J28*G28),2))</f>
        <v/>
      </c>
      <c r="L28" s="14" t="str">
        <f>IF($A28="","",(G28*D28))</f>
        <v/>
      </c>
      <c r="M28" s="15" t="str">
        <f>IF($A28="","",IFERROR(((H28-L28)/H28),0))</f>
        <v/>
      </c>
      <c r="N28" s="16" t="str">
        <f>IF($A28="","",IF((E28&lt;=I28),"Bottle more","OK"))</f>
        <v/>
      </c>
    </row>
    <row r="29" spans="1:14" x14ac:dyDescent="0.25">
      <c r="D29" s="11"/>
      <c r="E29" s="11"/>
      <c r="F29" s="11"/>
      <c r="G29" s="12"/>
      <c r="H29" s="12"/>
      <c r="I29" s="11"/>
      <c r="J29" s="13" t="str">
        <f>IF($A29="","",((E29*D29)+F29))</f>
        <v/>
      </c>
      <c r="K29" s="14" t="str">
        <f>IF($A29="","",ROUND((J29*G29),2))</f>
        <v/>
      </c>
      <c r="L29" s="14" t="str">
        <f>IF($A29="","",(G29*D29))</f>
        <v/>
      </c>
      <c r="M29" s="15" t="str">
        <f>IF($A29="","",IFERROR(((H29-L29)/H29),0))</f>
        <v/>
      </c>
      <c r="N29" s="16" t="str">
        <f>IF($A29="","",IF((E29&lt;=I29),"Bottle more","OK"))</f>
        <v/>
      </c>
    </row>
    <row r="30" spans="1:14" x14ac:dyDescent="0.25">
      <c r="D30" s="11"/>
      <c r="E30" s="11"/>
      <c r="F30" s="11"/>
      <c r="G30" s="12"/>
      <c r="H30" s="12"/>
      <c r="I30" s="11"/>
      <c r="J30" s="13" t="str">
        <f>IF($A30="","",((E30*D30)+F30))</f>
        <v/>
      </c>
      <c r="K30" s="14" t="str">
        <f>IF($A30="","",ROUND((J30*G30),2))</f>
        <v/>
      </c>
      <c r="L30" s="14" t="str">
        <f>IF($A30="","",(G30*D30))</f>
        <v/>
      </c>
      <c r="M30" s="15" t="str">
        <f>IF($A30="","",IFERROR(((H30-L30)/H30),0))</f>
        <v/>
      </c>
      <c r="N30" s="16" t="str">
        <f>IF($A30="","",IF((E30&lt;=I30),"Bottle more","OK"))</f>
        <v/>
      </c>
    </row>
    <row r="31" spans="1:14" x14ac:dyDescent="0.25">
      <c r="D31" s="11"/>
      <c r="E31" s="11"/>
      <c r="F31" s="11"/>
      <c r="G31" s="12"/>
      <c r="H31" s="12"/>
      <c r="I31" s="11"/>
      <c r="J31" s="13" t="str">
        <f>IF($A31="","",((E31*D31)+F31))</f>
        <v/>
      </c>
      <c r="K31" s="14" t="str">
        <f>IF($A31="","",ROUND((J31*G31),2))</f>
        <v/>
      </c>
      <c r="L31" s="14" t="str">
        <f>IF($A31="","",(G31*D31))</f>
        <v/>
      </c>
      <c r="M31" s="15" t="str">
        <f>IF($A31="","",IFERROR(((H31-L31)/H31),0))</f>
        <v/>
      </c>
      <c r="N31" s="16" t="str">
        <f>IF($A31="","",IF((E31&lt;=I31),"Bottle more","OK"))</f>
        <v/>
      </c>
    </row>
    <row r="32" spans="1:14" x14ac:dyDescent="0.25">
      <c r="D32" s="11"/>
      <c r="E32" s="11"/>
      <c r="F32" s="11"/>
      <c r="G32" s="12"/>
      <c r="H32" s="12"/>
      <c r="I32" s="11"/>
      <c r="J32" s="13" t="str">
        <f>IF($A32="","",((E32*D32)+F32))</f>
        <v/>
      </c>
      <c r="K32" s="14" t="str">
        <f>IF($A32="","",ROUND((J32*G32),2))</f>
        <v/>
      </c>
      <c r="L32" s="14" t="str">
        <f>IF($A32="","",(G32*D32))</f>
        <v/>
      </c>
      <c r="M32" s="15" t="str">
        <f>IF($A32="","",IFERROR(((H32-L32)/H32),0))</f>
        <v/>
      </c>
      <c r="N32" s="16" t="str">
        <f>IF($A32="","",IF((E32&lt;=I32),"Bottle more","OK"))</f>
        <v/>
      </c>
    </row>
    <row r="33" spans="1:14" x14ac:dyDescent="0.25">
      <c r="D33" s="11"/>
      <c r="E33" s="11"/>
      <c r="F33" s="11"/>
      <c r="G33" s="12"/>
      <c r="H33" s="12"/>
      <c r="I33" s="11"/>
      <c r="J33" s="13" t="str">
        <f>IF($A33="","",((E33*D33)+F33))</f>
        <v/>
      </c>
      <c r="K33" s="14" t="str">
        <f>IF($A33="","",ROUND((J33*G33),2))</f>
        <v/>
      </c>
      <c r="L33" s="14" t="str">
        <f>IF($A33="","",(G33*D33))</f>
        <v/>
      </c>
      <c r="M33" s="15" t="str">
        <f>IF($A33="","",IFERROR(((H33-L33)/H33),0))</f>
        <v/>
      </c>
      <c r="N33" s="16" t="str">
        <f>IF($A33="","",IF((E33&lt;=I33),"Bottle more","OK"))</f>
        <v/>
      </c>
    </row>
    <row r="34" spans="1:14" x14ac:dyDescent="0.25">
      <c r="D34" s="11"/>
      <c r="E34" s="11"/>
      <c r="F34" s="11"/>
      <c r="G34" s="12"/>
      <c r="H34" s="12"/>
      <c r="I34" s="11"/>
      <c r="J34" s="13" t="str">
        <f>IF($A34="","",((E34*D34)+F34))</f>
        <v/>
      </c>
      <c r="K34" s="14" t="str">
        <f>IF($A34="","",ROUND((J34*G34),2))</f>
        <v/>
      </c>
      <c r="L34" s="14" t="str">
        <f>IF($A34="","",(G34*D34))</f>
        <v/>
      </c>
      <c r="M34" s="15" t="str">
        <f>IF($A34="","",IFERROR(((H34-L34)/H34),0))</f>
        <v/>
      </c>
      <c r="N34" s="16" t="str">
        <f>IF($A34="","",IF((E34&lt;=I34),"Bottle more","OK"))</f>
        <v/>
      </c>
    </row>
    <row r="35" spans="1:14" x14ac:dyDescent="0.25">
      <c r="D35" s="11"/>
      <c r="E35" s="11"/>
      <c r="F35" s="11"/>
      <c r="G35" s="12"/>
      <c r="H35" s="12"/>
      <c r="I35" s="11"/>
      <c r="J35" s="13" t="str">
        <f>IF($A35="","",((E35*D35)+F35))</f>
        <v/>
      </c>
      <c r="K35" s="14" t="str">
        <f>IF($A35="","",ROUND((J35*G35),2))</f>
        <v/>
      </c>
      <c r="L35" s="14" t="str">
        <f>IF($A35="","",(G35*D35))</f>
        <v/>
      </c>
      <c r="M35" s="15" t="str">
        <f>IF($A35="","",IFERROR(((H35-L35)/H35),0))</f>
        <v/>
      </c>
      <c r="N35" s="16" t="str">
        <f>IF($A35="","",IF((E35&lt;=I35),"Bottle more","OK"))</f>
        <v/>
      </c>
    </row>
    <row r="36" spans="1:14" x14ac:dyDescent="0.25">
      <c r="D36" s="11"/>
      <c r="E36" s="11"/>
      <c r="F36" s="11"/>
      <c r="G36" s="12"/>
      <c r="H36" s="12"/>
      <c r="I36" s="11"/>
      <c r="J36" s="13" t="str">
        <f>IF($A36="","",((E36*D36)+F36))</f>
        <v/>
      </c>
      <c r="K36" s="14" t="str">
        <f>IF($A36="","",ROUND((J36*G36),2))</f>
        <v/>
      </c>
      <c r="L36" s="14" t="str">
        <f>IF($A36="","",(G36*D36))</f>
        <v/>
      </c>
      <c r="M36" s="15" t="str">
        <f>IF($A36="","",IFERROR(((H36-L36)/H36),0))</f>
        <v/>
      </c>
      <c r="N36" s="16" t="str">
        <f>IF($A36="","",IF((E36&lt;=I36),"Bottle more","OK"))</f>
        <v/>
      </c>
    </row>
    <row r="37" spans="1:14" x14ac:dyDescent="0.25">
      <c r="D37" s="11"/>
      <c r="E37" s="11"/>
      <c r="F37" s="11"/>
      <c r="G37" s="12"/>
      <c r="H37" s="12"/>
      <c r="I37" s="11"/>
      <c r="J37" s="13" t="str">
        <f>IF($A37="","",((E37*D37)+F37))</f>
        <v/>
      </c>
      <c r="K37" s="14" t="str">
        <f>IF($A37="","",ROUND((J37*G37),2))</f>
        <v/>
      </c>
      <c r="L37" s="14" t="str">
        <f>IF($A37="","",(G37*D37))</f>
        <v/>
      </c>
      <c r="M37" s="15" t="str">
        <f>IF($A37="","",IFERROR(((H37-L37)/H37),0))</f>
        <v/>
      </c>
      <c r="N37" s="16" t="str">
        <f>IF($A37="","",IF((E37&lt;=I37),"Bottle more","OK"))</f>
        <v/>
      </c>
    </row>
    <row r="38" spans="1:14" x14ac:dyDescent="0.25">
      <c r="D38" s="11"/>
      <c r="E38" s="11"/>
      <c r="F38" s="11"/>
      <c r="G38" s="12"/>
      <c r="H38" s="12"/>
      <c r="I38" s="11"/>
      <c r="J38" s="13" t="str">
        <f>IF($A38="","",((E38*D38)+F38))</f>
        <v/>
      </c>
      <c r="K38" s="14" t="str">
        <f>IF($A38="","",ROUND((J38*G38),2))</f>
        <v/>
      </c>
      <c r="L38" s="14" t="str">
        <f>IF($A38="","",(G38*D38))</f>
        <v/>
      </c>
      <c r="M38" s="15" t="str">
        <f>IF($A38="","",IFERROR(((H38-L38)/H38),0))</f>
        <v/>
      </c>
      <c r="N38" s="16" t="str">
        <f>IF($A38="","",IF((E38&lt;=I38),"Bottle more","OK"))</f>
        <v/>
      </c>
    </row>
    <row r="39" spans="1:14" x14ac:dyDescent="0.25">
      <c r="D39" s="11"/>
      <c r="E39" s="11"/>
      <c r="F39" s="11"/>
      <c r="G39" s="12"/>
      <c r="H39" s="12"/>
      <c r="I39" s="11"/>
      <c r="J39" s="13" t="str">
        <f>IF($A39="","",((E39*D39)+F39))</f>
        <v/>
      </c>
      <c r="K39" s="14" t="str">
        <f>IF($A39="","",ROUND((J39*G39),2))</f>
        <v/>
      </c>
      <c r="L39" s="14" t="str">
        <f>IF($A39="","",(G39*D39))</f>
        <v/>
      </c>
      <c r="M39" s="15" t="str">
        <f>IF($A39="","",IFERROR(((H39-L39)/H39),0))</f>
        <v/>
      </c>
      <c r="N39" s="16" t="str">
        <f>IF($A39="","",IF((E39&lt;=I39),"Bottle more","OK"))</f>
        <v/>
      </c>
    </row>
    <row r="40" spans="1:14" x14ac:dyDescent="0.25">
      <c r="D40" s="11"/>
      <c r="E40" s="11"/>
      <c r="F40" s="11"/>
      <c r="G40" s="12"/>
      <c r="H40" s="12"/>
      <c r="I40" s="11"/>
      <c r="J40" s="13" t="str">
        <f>IF($A40="","",((E40*D40)+F40))</f>
        <v/>
      </c>
      <c r="K40" s="14" t="str">
        <f>IF($A40="","",ROUND((J40*G40),2))</f>
        <v/>
      </c>
      <c r="L40" s="14" t="str">
        <f>IF($A40="","",(G40*D40))</f>
        <v/>
      </c>
      <c r="M40" s="15" t="str">
        <f>IF($A40="","",IFERROR(((H40-L40)/H40),0))</f>
        <v/>
      </c>
      <c r="N40" s="16" t="str">
        <f>IF($A40="","",IF((E40&lt;=I40),"Bottle more","OK"))</f>
        <v/>
      </c>
    </row>
    <row r="41" spans="1:14" x14ac:dyDescent="0.25">
      <c r="D41" s="11"/>
      <c r="E41" s="11"/>
      <c r="F41" s="11"/>
      <c r="G41" s="12"/>
      <c r="H41" s="12"/>
      <c r="I41" s="11"/>
      <c r="J41" s="13" t="str">
        <f>IF($A41="","",((E41*D41)+F41))</f>
        <v/>
      </c>
      <c r="K41" s="14" t="str">
        <f>IF($A41="","",ROUND((J41*G41),2))</f>
        <v/>
      </c>
      <c r="L41" s="14" t="str">
        <f>IF($A41="","",(G41*D41))</f>
        <v/>
      </c>
      <c r="M41" s="15" t="str">
        <f>IF($A41="","",IFERROR(((H41-L41)/H41),0))</f>
        <v/>
      </c>
      <c r="N41" s="16" t="str">
        <f>IF($A41="","",IF((E41&lt;=I41),"Bottle more","OK"))</f>
        <v/>
      </c>
    </row>
    <row r="42" spans="1:14" x14ac:dyDescent="0.25">
      <c r="D42" s="11"/>
      <c r="E42" s="11"/>
      <c r="F42" s="11"/>
      <c r="G42" s="12"/>
      <c r="H42" s="12"/>
      <c r="I42" s="11"/>
      <c r="J42" s="13" t="str">
        <f>IF($A42="","",((E42*D42)+F42))</f>
        <v/>
      </c>
      <c r="K42" s="14" t="str">
        <f>IF($A42="","",ROUND((J42*G42),2))</f>
        <v/>
      </c>
      <c r="L42" s="14" t="str">
        <f>IF($A42="","",(G42*D42))</f>
        <v/>
      </c>
      <c r="M42" s="15" t="str">
        <f>IF($A42="","",IFERROR(((H42-L42)/H42),0))</f>
        <v/>
      </c>
      <c r="N42" s="16" t="str">
        <f>IF($A42="","",IF((E42&lt;=I42),"Bottle more","OK"))</f>
        <v/>
      </c>
    </row>
    <row r="43" spans="1:14" x14ac:dyDescent="0.25">
      <c r="D43" s="11"/>
      <c r="E43" s="11"/>
      <c r="F43" s="11"/>
      <c r="G43" s="12"/>
      <c r="H43" s="12"/>
      <c r="I43" s="11"/>
      <c r="J43" s="13" t="str">
        <f>IF($A43="","",((E43*D43)+F43))</f>
        <v/>
      </c>
      <c r="K43" s="14" t="str">
        <f>IF($A43="","",ROUND((J43*G43),2))</f>
        <v/>
      </c>
      <c r="L43" s="14" t="str">
        <f>IF($A43="","",(G43*D43))</f>
        <v/>
      </c>
      <c r="M43" s="15" t="str">
        <f>IF($A43="","",IFERROR(((H43-L43)/H43),0))</f>
        <v/>
      </c>
      <c r="N43" s="16" t="str">
        <f>IF($A43="","",IF((E43&lt;=I43),"Bottle more","OK"))</f>
        <v/>
      </c>
    </row>
    <row r="44" spans="1:14" x14ac:dyDescent="0.25">
      <c r="D44" s="11"/>
      <c r="E44" s="11"/>
      <c r="F44" s="11"/>
      <c r="G44" s="12"/>
      <c r="H44" s="12"/>
      <c r="I44" s="11"/>
      <c r="J44" s="13" t="str">
        <f>IF($A44="","",((E44*D44)+F44))</f>
        <v/>
      </c>
      <c r="K44" s="14" t="str">
        <f>IF($A44="","",ROUND((J44*G44),2))</f>
        <v/>
      </c>
      <c r="L44" s="14" t="str">
        <f>IF($A44="","",(G44*D44))</f>
        <v/>
      </c>
      <c r="M44" s="15" t="str">
        <f>IF($A44="","",IFERROR(((H44-L44)/H44),0))</f>
        <v/>
      </c>
      <c r="N44" s="16" t="str">
        <f>IF($A44="","",IF((E44&lt;=I44),"Bottle more","OK"))</f>
        <v/>
      </c>
    </row>
    <row r="45" spans="1:14" x14ac:dyDescent="0.25">
      <c r="D45" s="11"/>
      <c r="E45" s="11"/>
      <c r="F45" s="11"/>
      <c r="G45" s="12"/>
      <c r="H45" s="12"/>
      <c r="I45" s="11"/>
      <c r="J45" s="13" t="str">
        <f>IF($A45="","",((E45*D45)+F45))</f>
        <v/>
      </c>
      <c r="K45" s="14" t="str">
        <f>IF($A45="","",ROUND((J45*G45),2))</f>
        <v/>
      </c>
      <c r="L45" s="14" t="str">
        <f>IF($A45="","",(G45*D45))</f>
        <v/>
      </c>
      <c r="M45" s="15" t="str">
        <f>IF($A45="","",IFERROR(((H45-L45)/H45),0))</f>
        <v/>
      </c>
      <c r="N45" s="16" t="str">
        <f>IF($A45="","",IF((E45&lt;=I45),"Bottle more","OK"))</f>
        <v/>
      </c>
    </row>
    <row r="46" spans="1:14" x14ac:dyDescent="0.25">
      <c r="D46" s="11"/>
      <c r="E46" s="11"/>
      <c r="F46" s="11"/>
      <c r="G46" s="12"/>
      <c r="H46" s="12"/>
      <c r="I46" s="11"/>
      <c r="J46" s="13" t="str">
        <f>IF($A46="","",((E46*D46)+F46))</f>
        <v/>
      </c>
      <c r="K46" s="14" t="str">
        <f>IF($A46="","",ROUND((J46*G46),2))</f>
        <v/>
      </c>
      <c r="L46" s="14" t="str">
        <f>IF($A46="","",(G46*D46))</f>
        <v/>
      </c>
      <c r="M46" s="15" t="str">
        <f>IF($A46="","",IFERROR(((H46-L46)/H46),0))</f>
        <v/>
      </c>
      <c r="N46" s="16" t="str">
        <f>IF($A46="","",IF((E46&lt;=I46),"Bottle more","OK"))</f>
        <v/>
      </c>
    </row>
    <row r="47" spans="1:14" x14ac:dyDescent="0.25">
      <c r="D47" s="11"/>
      <c r="E47" s="11"/>
      <c r="F47" s="11"/>
      <c r="G47" s="12"/>
      <c r="H47" s="12"/>
      <c r="I47" s="11"/>
      <c r="J47" s="13" t="str">
        <f>IF($A47="","",((E47*D47)+F47))</f>
        <v/>
      </c>
      <c r="K47" s="14" t="str">
        <f>IF($A47="","",ROUND((J47*G47),2))</f>
        <v/>
      </c>
      <c r="L47" s="14" t="str">
        <f>IF($A47="","",(G47*D47))</f>
        <v/>
      </c>
      <c r="M47" s="15" t="str">
        <f>IF($A47="","",IFERROR(((H47-L47)/H47),0))</f>
        <v/>
      </c>
      <c r="N47" s="16" t="str">
        <f>IF($A47="","",IF((E47&lt;=I47),"Bottle more","OK"))</f>
        <v/>
      </c>
    </row>
    <row r="48" spans="1:14" x14ac:dyDescent="0.25">
      <c r="D48" s="11"/>
      <c r="E48" s="11"/>
      <c r="F48" s="11"/>
      <c r="G48" s="12"/>
      <c r="H48" s="12"/>
      <c r="I48" s="11"/>
      <c r="J48" s="13" t="str">
        <f>IF($A48="","",((E48*D48)+F48))</f>
        <v/>
      </c>
      <c r="K48" s="14" t="str">
        <f>IF($A48="","",ROUND((J48*G48),2))</f>
        <v/>
      </c>
      <c r="L48" s="14" t="str">
        <f>IF($A48="","",(G48*D48))</f>
        <v/>
      </c>
      <c r="M48" s="15" t="str">
        <f>IF($A48="","",IFERROR(((H48-L48)/H48),0))</f>
        <v/>
      </c>
      <c r="N48" s="16" t="str">
        <f>IF($A48="","",IF((E48&lt;=I48),"Bottle more","OK"))</f>
        <v/>
      </c>
    </row>
    <row r="49" spans="1:14" x14ac:dyDescent="0.25">
      <c r="D49" s="11"/>
      <c r="E49" s="11"/>
      <c r="F49" s="11"/>
      <c r="G49" s="12"/>
      <c r="H49" s="12"/>
      <c r="I49" s="11"/>
      <c r="J49" s="13" t="str">
        <f>IF($A49="","",((E49*D49)+F49))</f>
        <v/>
      </c>
      <c r="K49" s="14" t="str">
        <f>IF($A49="","",ROUND((J49*G49),2))</f>
        <v/>
      </c>
      <c r="L49" s="14" t="str">
        <f>IF($A49="","",(G49*D49))</f>
        <v/>
      </c>
      <c r="M49" s="15" t="str">
        <f>IF($A49="","",IFERROR(((H49-L49)/H49),0))</f>
        <v/>
      </c>
      <c r="N49" s="16" t="str">
        <f>IF($A49="","",IF((E49&lt;=I49),"Bottle more","OK"))</f>
        <v/>
      </c>
    </row>
    <row r="50" spans="1:14" x14ac:dyDescent="0.25">
      <c r="D50" s="11"/>
      <c r="E50" s="11"/>
      <c r="F50" s="11"/>
      <c r="G50" s="12"/>
      <c r="H50" s="12"/>
      <c r="I50" s="11"/>
      <c r="J50" s="13" t="str">
        <f>IF($A50="","",((E50*D50)+F50))</f>
        <v/>
      </c>
      <c r="K50" s="14" t="str">
        <f>IF($A50="","",ROUND((J50*G50),2))</f>
        <v/>
      </c>
      <c r="L50" s="14" t="str">
        <f>IF($A50="","",(G50*D50))</f>
        <v/>
      </c>
      <c r="M50" s="15" t="str">
        <f>IF($A50="","",IFERROR(((H50-L50)/H50),0))</f>
        <v/>
      </c>
      <c r="N50" s="16" t="str">
        <f>IF($A50="","",IF((E50&lt;=I50),"Bottle more","OK"))</f>
        <v/>
      </c>
    </row>
    <row r="51" spans="1:14" x14ac:dyDescent="0.25">
      <c r="D51" s="11"/>
      <c r="E51" s="11"/>
      <c r="F51" s="11"/>
      <c r="G51" s="12"/>
      <c r="H51" s="12"/>
      <c r="I51" s="11"/>
      <c r="J51" s="13" t="str">
        <f>IF($A51="","",((E51*D51)+F51))</f>
        <v/>
      </c>
      <c r="K51" s="14" t="str">
        <f>IF($A51="","",ROUND((J51*G51),2))</f>
        <v/>
      </c>
      <c r="L51" s="14" t="str">
        <f>IF($A51="","",(G51*D51))</f>
        <v/>
      </c>
      <c r="M51" s="15" t="str">
        <f>IF($A51="","",IFERROR(((H51-L51)/H51),0))</f>
        <v/>
      </c>
      <c r="N51" s="16" t="str">
        <f>IF($A51="","",IF((E51&lt;=I51),"Bottle more","OK"))</f>
        <v/>
      </c>
    </row>
    <row r="52" spans="1:14" x14ac:dyDescent="0.25">
      <c r="D52" s="11"/>
      <c r="E52" s="11"/>
      <c r="F52" s="11"/>
      <c r="G52" s="12"/>
      <c r="H52" s="12"/>
      <c r="I52" s="11"/>
      <c r="J52" s="13" t="str">
        <f>IF($A52="","",((E52*D52)+F52))</f>
        <v/>
      </c>
      <c r="K52" s="14" t="str">
        <f>IF($A52="","",ROUND((J52*G52),2))</f>
        <v/>
      </c>
      <c r="L52" s="14" t="str">
        <f>IF($A52="","",(G52*D52))</f>
        <v/>
      </c>
      <c r="M52" s="15" t="str">
        <f>IF($A52="","",IFERROR(((H52-L52)/H52),0))</f>
        <v/>
      </c>
      <c r="N52" s="16" t="str">
        <f>IF($A52="","",IF((E52&lt;=I52),"Bottle more","OK"))</f>
        <v/>
      </c>
    </row>
    <row r="53" spans="1:14" x14ac:dyDescent="0.25">
      <c r="D53" s="11"/>
      <c r="E53" s="11"/>
      <c r="F53" s="11"/>
      <c r="G53" s="12"/>
      <c r="H53" s="12"/>
      <c r="I53" s="11"/>
      <c r="J53" s="13" t="str">
        <f>IF($A53="","",((E53*D53)+F53))</f>
        <v/>
      </c>
      <c r="K53" s="14" t="str">
        <f>IF($A53="","",ROUND((J53*G53),2))</f>
        <v/>
      </c>
      <c r="L53" s="14" t="str">
        <f>IF($A53="","",(G53*D53))</f>
        <v/>
      </c>
      <c r="M53" s="15" t="str">
        <f>IF($A53="","",IFERROR(((H53-L53)/H53),0))</f>
        <v/>
      </c>
      <c r="N53" s="16" t="str">
        <f>IF($A53="","",IF((E53&lt;=I53),"Bottle more","OK"))</f>
        <v/>
      </c>
    </row>
    <row r="54" spans="1:14" x14ac:dyDescent="0.25">
      <c r="D54" s="11"/>
      <c r="E54" s="11"/>
      <c r="F54" s="11"/>
      <c r="G54" s="12"/>
      <c r="H54" s="12"/>
      <c r="I54" s="11"/>
      <c r="J54" s="13" t="str">
        <f>IF($A54="","",((E54*D54)+F54))</f>
        <v/>
      </c>
      <c r="K54" s="14" t="str">
        <f>IF($A54="","",ROUND((J54*G54),2))</f>
        <v/>
      </c>
      <c r="L54" s="14" t="str">
        <f>IF($A54="","",(G54*D54))</f>
        <v/>
      </c>
      <c r="M54" s="15" t="str">
        <f>IF($A54="","",IFERROR(((H54-L54)/H54),0))</f>
        <v/>
      </c>
      <c r="N54" s="16" t="str">
        <f>IF($A54="","",IF((E54&lt;=I54),"Bottle more","OK"))</f>
        <v/>
      </c>
    </row>
    <row r="55" spans="1:14" x14ac:dyDescent="0.25">
      <c r="D55" s="11"/>
      <c r="E55" s="11"/>
      <c r="F55" s="11"/>
      <c r="G55" s="12"/>
      <c r="H55" s="12"/>
      <c r="I55" s="11"/>
      <c r="J55" s="13" t="str">
        <f>IF($A55="","",((E55*D55)+F55))</f>
        <v/>
      </c>
      <c r="K55" s="14" t="str">
        <f>IF($A55="","",ROUND((J55*G55),2))</f>
        <v/>
      </c>
      <c r="L55" s="14" t="str">
        <f>IF($A55="","",(G55*D55))</f>
        <v/>
      </c>
      <c r="M55" s="15" t="str">
        <f>IF($A55="","",IFERROR(((H55-L55)/H55),0))</f>
        <v/>
      </c>
      <c r="N55" s="16" t="str">
        <f>IF($A55="","",IF((E55&lt;=I55),"Bottle more","OK"))</f>
        <v/>
      </c>
    </row>
    <row r="56" spans="1:14" x14ac:dyDescent="0.25">
      <c r="D56" s="11"/>
      <c r="E56" s="11"/>
      <c r="F56" s="11"/>
      <c r="G56" s="12"/>
      <c r="H56" s="12"/>
      <c r="I56" s="11"/>
      <c r="J56" s="13" t="str">
        <f>IF($A56="","",((E56*D56)+F56))</f>
        <v/>
      </c>
      <c r="K56" s="14" t="str">
        <f>IF($A56="","",ROUND((J56*G56),2))</f>
        <v/>
      </c>
      <c r="L56" s="14" t="str">
        <f>IF($A56="","",(G56*D56))</f>
        <v/>
      </c>
      <c r="M56" s="15" t="str">
        <f>IF($A56="","",IFERROR(((H56-L56)/H56),0))</f>
        <v/>
      </c>
      <c r="N56" s="16" t="str">
        <f>IF($A56="","",IF((E56&lt;=I56),"Bottle more","OK"))</f>
        <v/>
      </c>
    </row>
    <row r="57" spans="1:14" x14ac:dyDescent="0.25">
      <c r="D57" s="11"/>
      <c r="E57" s="11"/>
      <c r="F57" s="11"/>
      <c r="G57" s="12"/>
      <c r="H57" s="12"/>
      <c r="I57" s="11"/>
      <c r="J57" s="13" t="str">
        <f>IF($A57="","",((E57*D57)+F57))</f>
        <v/>
      </c>
      <c r="K57" s="14" t="str">
        <f>IF($A57="","",ROUND((J57*G57),2))</f>
        <v/>
      </c>
      <c r="L57" s="14" t="str">
        <f>IF($A57="","",(G57*D57))</f>
        <v/>
      </c>
      <c r="M57" s="15" t="str">
        <f>IF($A57="","",IFERROR(((H57-L57)/H57),0))</f>
        <v/>
      </c>
      <c r="N57" s="16" t="str">
        <f>IF($A57="","",IF((E57&lt;=I57),"Bottle more","OK"))</f>
        <v/>
      </c>
    </row>
    <row r="58" spans="1:14" x14ac:dyDescent="0.25">
      <c r="D58" s="11"/>
      <c r="E58" s="11"/>
      <c r="F58" s="11"/>
      <c r="G58" s="12"/>
      <c r="H58" s="12"/>
      <c r="I58" s="11"/>
      <c r="J58" s="13" t="str">
        <f>IF($A58="","",((E58*D58)+F58))</f>
        <v/>
      </c>
      <c r="K58" s="14" t="str">
        <f>IF($A58="","",ROUND((J58*G58),2))</f>
        <v/>
      </c>
      <c r="L58" s="14" t="str">
        <f>IF($A58="","",(G58*D58))</f>
        <v/>
      </c>
      <c r="M58" s="15" t="str">
        <f>IF($A58="","",IFERROR(((H58-L58)/H58),0))</f>
        <v/>
      </c>
      <c r="N58" s="16" t="str">
        <f>IF($A58="","",IF((E58&lt;=I58),"Bottle more","OK"))</f>
        <v/>
      </c>
    </row>
    <row r="59" spans="1:14" x14ac:dyDescent="0.25">
      <c r="D59" s="11"/>
      <c r="E59" s="11"/>
      <c r="F59" s="11"/>
      <c r="G59" s="12"/>
      <c r="H59" s="12"/>
      <c r="I59" s="11"/>
      <c r="J59" s="13" t="str">
        <f>IF($A59="","",((E59*D59)+F59))</f>
        <v/>
      </c>
      <c r="K59" s="14" t="str">
        <f>IF($A59="","",ROUND((J59*G59),2))</f>
        <v/>
      </c>
      <c r="L59" s="14" t="str">
        <f>IF($A59="","",(G59*D59))</f>
        <v/>
      </c>
      <c r="M59" s="15" t="str">
        <f>IF($A59="","",IFERROR(((H59-L59)/H59),0))</f>
        <v/>
      </c>
      <c r="N59" s="16" t="str">
        <f>IF($A59="","",IF((E59&lt;=I59),"Bottle more","OK"))</f>
        <v/>
      </c>
    </row>
    <row r="60" spans="1:14" x14ac:dyDescent="0.25">
      <c r="D60" s="11"/>
      <c r="E60" s="11"/>
      <c r="F60" s="11"/>
      <c r="G60" s="12"/>
      <c r="H60" s="12"/>
      <c r="I60" s="11"/>
      <c r="J60" s="13" t="str">
        <f>IF($A60="","",((E60*D60)+F60))</f>
        <v/>
      </c>
      <c r="K60" s="14" t="str">
        <f>IF($A60="","",ROUND((J60*G60),2))</f>
        <v/>
      </c>
      <c r="L60" s="14" t="str">
        <f>IF($A60="","",(G60*D60))</f>
        <v/>
      </c>
      <c r="M60" s="15" t="str">
        <f>IF($A60="","",IFERROR(((H60-L60)/H60),0))</f>
        <v/>
      </c>
      <c r="N60" s="16" t="str">
        <f>IF($A60="","",IF((E60&lt;=I60),"Bottle more","OK"))</f>
        <v/>
      </c>
    </row>
    <row r="61" spans="1:14" x14ac:dyDescent="0.25">
      <c r="D61" s="11"/>
      <c r="E61" s="11"/>
      <c r="F61" s="11"/>
      <c r="G61" s="12"/>
      <c r="H61" s="12"/>
      <c r="I61" s="11"/>
      <c r="J61" s="13" t="str">
        <f>IF($A61="","",((E61*D61)+F61))</f>
        <v/>
      </c>
      <c r="K61" s="14" t="str">
        <f>IF($A61="","",ROUND((J61*G61),2))</f>
        <v/>
      </c>
      <c r="L61" s="14" t="str">
        <f>IF($A61="","",(G61*D61))</f>
        <v/>
      </c>
      <c r="M61" s="15" t="str">
        <f>IF($A61="","",IFERROR(((H61-L61)/H61),0))</f>
        <v/>
      </c>
      <c r="N61" s="16" t="str">
        <f>IF($A61="","",IF((E61&lt;=I61),"Bottle more","OK"))</f>
        <v/>
      </c>
    </row>
    <row r="62" spans="1:14" x14ac:dyDescent="0.25">
      <c r="D62" s="11"/>
      <c r="E62" s="11"/>
      <c r="F62" s="11"/>
      <c r="G62" s="12"/>
      <c r="H62" s="12"/>
      <c r="I62" s="11"/>
      <c r="J62" s="13" t="str">
        <f>IF($A62="","",((E62*D62)+F62))</f>
        <v/>
      </c>
      <c r="K62" s="14" t="str">
        <f>IF($A62="","",ROUND((J62*G62),2))</f>
        <v/>
      </c>
      <c r="L62" s="14" t="str">
        <f>IF($A62="","",(G62*D62))</f>
        <v/>
      </c>
      <c r="M62" s="15" t="str">
        <f>IF($A62="","",IFERROR(((H62-L62)/H62),0))</f>
        <v/>
      </c>
      <c r="N62" s="16" t="str">
        <f>IF($A62="","",IF((E62&lt;=I62),"Bottle more","OK"))</f>
        <v/>
      </c>
    </row>
    <row r="63" spans="1:14" x14ac:dyDescent="0.25">
      <c r="D63" s="11"/>
      <c r="E63" s="11"/>
      <c r="F63" s="11"/>
      <c r="G63" s="12"/>
      <c r="H63" s="12"/>
      <c r="I63" s="11"/>
      <c r="J63" s="13" t="str">
        <f>IF($A63="","",((E63*D63)+F63))</f>
        <v/>
      </c>
      <c r="K63" s="14" t="str">
        <f>IF($A63="","",ROUND((J63*G63),2))</f>
        <v/>
      </c>
      <c r="L63" s="14" t="str">
        <f>IF($A63="","",(G63*D63))</f>
        <v/>
      </c>
      <c r="M63" s="15" t="str">
        <f>IF($A63="","",IFERROR(((H63-L63)/H63),0))</f>
        <v/>
      </c>
      <c r="N63" s="16" t="str">
        <f>IF($A63="","",IF((E63&lt;=I63),"Bottle more","OK"))</f>
        <v/>
      </c>
    </row>
    <row r="64" spans="1:14" x14ac:dyDescent="0.25">
      <c r="D64" s="11"/>
      <c r="E64" s="11"/>
      <c r="F64" s="11"/>
      <c r="G64" s="12"/>
      <c r="H64" s="12"/>
      <c r="I64" s="11"/>
      <c r="J64" s="13" t="str">
        <f>IF($A64="","",((E64*D64)+F64))</f>
        <v/>
      </c>
      <c r="K64" s="14" t="str">
        <f>IF($A64="","",ROUND((J64*G64),2))</f>
        <v/>
      </c>
      <c r="L64" s="14" t="str">
        <f>IF($A64="","",(G64*D64))</f>
        <v/>
      </c>
      <c r="M64" s="15" t="str">
        <f>IF($A64="","",IFERROR(((H64-L64)/H64),0))</f>
        <v/>
      </c>
      <c r="N64" s="16" t="str">
        <f>IF($A64="","",IF((E64&lt;=I64),"Bottle more","OK"))</f>
        <v/>
      </c>
    </row>
    <row r="65" spans="1:14" x14ac:dyDescent="0.25">
      <c r="D65" s="11"/>
      <c r="E65" s="11"/>
      <c r="F65" s="11"/>
      <c r="G65" s="12"/>
      <c r="H65" s="12"/>
      <c r="I65" s="11"/>
      <c r="J65" s="13" t="str">
        <f>IF($A65="","",((E65*D65)+F65))</f>
        <v/>
      </c>
      <c r="K65" s="14" t="str">
        <f>IF($A65="","",ROUND((J65*G65),2))</f>
        <v/>
      </c>
      <c r="L65" s="14" t="str">
        <f>IF($A65="","",(G65*D65))</f>
        <v/>
      </c>
      <c r="M65" s="15" t="str">
        <f>IF($A65="","",IFERROR(((H65-L65)/H65),0))</f>
        <v/>
      </c>
      <c r="N65" s="16" t="str">
        <f>IF($A65="","",IF((E65&lt;=I65),"Bottle more","OK"))</f>
        <v/>
      </c>
    </row>
    <row r="66" spans="1:14" x14ac:dyDescent="0.25">
      <c r="D66" s="11"/>
      <c r="E66" s="11"/>
      <c r="F66" s="11"/>
      <c r="G66" s="12"/>
      <c r="H66" s="12"/>
      <c r="I66" s="11"/>
      <c r="J66" s="13" t="str">
        <f>IF($A66="","",((E66*D66)+F66))</f>
        <v/>
      </c>
      <c r="K66" s="14" t="str">
        <f>IF($A66="","",ROUND((J66*G66),2))</f>
        <v/>
      </c>
      <c r="L66" s="14" t="str">
        <f>IF($A66="","",(G66*D66))</f>
        <v/>
      </c>
      <c r="M66" s="15" t="str">
        <f>IF($A66="","",IFERROR(((H66-L66)/H66),0))</f>
        <v/>
      </c>
      <c r="N66" s="16" t="str">
        <f>IF($A66="","",IF((E66&lt;=I66),"Bottle more","OK"))</f>
        <v/>
      </c>
    </row>
    <row r="67" spans="1:14" x14ac:dyDescent="0.25">
      <c r="D67" s="11"/>
      <c r="E67" s="11"/>
      <c r="F67" s="11"/>
      <c r="G67" s="12"/>
      <c r="H67" s="12"/>
      <c r="I67" s="11"/>
      <c r="J67" s="13" t="str">
        <f>IF($A67="","",((E67*D67)+F67))</f>
        <v/>
      </c>
      <c r="K67" s="14" t="str">
        <f>IF($A67="","",ROUND((J67*G67),2))</f>
        <v/>
      </c>
      <c r="L67" s="14" t="str">
        <f>IF($A67="","",(G67*D67))</f>
        <v/>
      </c>
      <c r="M67" s="15" t="str">
        <f>IF($A67="","",IFERROR(((H67-L67)/H67),0))</f>
        <v/>
      </c>
      <c r="N67" s="16" t="str">
        <f>IF($A67="","",IF((E67&lt;=I67),"Bottle more","OK"))</f>
        <v/>
      </c>
    </row>
    <row r="68" spans="1:14" x14ac:dyDescent="0.25">
      <c r="D68" s="11"/>
      <c r="E68" s="11"/>
      <c r="F68" s="11"/>
      <c r="G68" s="12"/>
      <c r="H68" s="12"/>
      <c r="I68" s="11"/>
      <c r="J68" s="13" t="str">
        <f>IF($A68="","",((E68*D68)+F68))</f>
        <v/>
      </c>
      <c r="K68" s="14" t="str">
        <f>IF($A68="","",ROUND((J68*G68),2))</f>
        <v/>
      </c>
      <c r="L68" s="14" t="str">
        <f>IF($A68="","",(G68*D68))</f>
        <v/>
      </c>
      <c r="M68" s="15" t="str">
        <f>IF($A68="","",IFERROR(((H68-L68)/H68),0))</f>
        <v/>
      </c>
      <c r="N68" s="16" t="str">
        <f>IF($A68="","",IF((E68&lt;=I68),"Bottle more","OK"))</f>
        <v/>
      </c>
    </row>
    <row r="69" spans="1:14" x14ac:dyDescent="0.25">
      <c r="D69" s="11"/>
      <c r="E69" s="11"/>
      <c r="F69" s="11"/>
      <c r="G69" s="12"/>
      <c r="H69" s="12"/>
      <c r="I69" s="11"/>
      <c r="J69" s="13" t="str">
        <f>IF($A69="","",((E69*D69)+F69))</f>
        <v/>
      </c>
      <c r="K69" s="14" t="str">
        <f>IF($A69="","",ROUND((J69*G69),2))</f>
        <v/>
      </c>
      <c r="L69" s="14" t="str">
        <f>IF($A69="","",(G69*D69))</f>
        <v/>
      </c>
      <c r="M69" s="15" t="str">
        <f>IF($A69="","",IFERROR(((H69-L69)/H69),0))</f>
        <v/>
      </c>
      <c r="N69" s="16" t="str">
        <f>IF($A69="","",IF((E69&lt;=I69),"Bottle more","OK"))</f>
        <v/>
      </c>
    </row>
    <row r="70" spans="1:14" x14ac:dyDescent="0.25">
      <c r="D70" s="11"/>
      <c r="E70" s="11"/>
      <c r="F70" s="11"/>
      <c r="G70" s="12"/>
      <c r="H70" s="12"/>
      <c r="I70" s="11"/>
      <c r="J70" s="13" t="str">
        <f>IF($A70="","",((E70*D70)+F70))</f>
        <v/>
      </c>
      <c r="K70" s="14" t="str">
        <f>IF($A70="","",ROUND((J70*G70),2))</f>
        <v/>
      </c>
      <c r="L70" s="14" t="str">
        <f>IF($A70="","",(G70*D70))</f>
        <v/>
      </c>
      <c r="M70" s="15" t="str">
        <f>IF($A70="","",IFERROR(((H70-L70)/H70),0))</f>
        <v/>
      </c>
      <c r="N70" s="16" t="str">
        <f>IF($A70="","",IF((E70&lt;=I70),"Bottle more","OK"))</f>
        <v/>
      </c>
    </row>
    <row r="71" spans="1:14" x14ac:dyDescent="0.25">
      <c r="D71" s="11"/>
      <c r="E71" s="11"/>
      <c r="F71" s="11"/>
      <c r="G71" s="12"/>
      <c r="H71" s="12"/>
      <c r="I71" s="11"/>
      <c r="J71" s="13" t="str">
        <f>IF($A71="","",((E71*D71)+F71))</f>
        <v/>
      </c>
      <c r="K71" s="14" t="str">
        <f>IF($A71="","",ROUND((J71*G71),2))</f>
        <v/>
      </c>
      <c r="L71" s="14" t="str">
        <f>IF($A71="","",(G71*D71))</f>
        <v/>
      </c>
      <c r="M71" s="15" t="str">
        <f>IF($A71="","",IFERROR(((H71-L71)/H71),0))</f>
        <v/>
      </c>
      <c r="N71" s="16" t="str">
        <f>IF($A71="","",IF((E71&lt;=I71),"Bottle more","OK"))</f>
        <v/>
      </c>
    </row>
    <row r="72" spans="1:14" x14ac:dyDescent="0.25">
      <c r="D72" s="11"/>
      <c r="E72" s="11"/>
      <c r="F72" s="11"/>
      <c r="G72" s="12"/>
      <c r="H72" s="12"/>
      <c r="I72" s="11"/>
      <c r="J72" s="13" t="str">
        <f>IF($A72="","",((E72*D72)+F72))</f>
        <v/>
      </c>
      <c r="K72" s="14" t="str">
        <f>IF($A72="","",ROUND((J72*G72),2))</f>
        <v/>
      </c>
      <c r="L72" s="14" t="str">
        <f>IF($A72="","",(G72*D72))</f>
        <v/>
      </c>
      <c r="M72" s="15" t="str">
        <f>IF($A72="","",IFERROR(((H72-L72)/H72),0))</f>
        <v/>
      </c>
      <c r="N72" s="16" t="str">
        <f>IF($A72="","",IF((E72&lt;=I72),"Bottle more","OK"))</f>
        <v/>
      </c>
    </row>
    <row r="73" spans="1:14" x14ac:dyDescent="0.25">
      <c r="D73" s="11"/>
      <c r="E73" s="11"/>
      <c r="F73" s="11"/>
      <c r="G73" s="12"/>
      <c r="H73" s="12"/>
      <c r="I73" s="11"/>
      <c r="J73" s="13" t="str">
        <f>IF($A73="","",((E73*D73)+F73))</f>
        <v/>
      </c>
      <c r="K73" s="14" t="str">
        <f>IF($A73="","",ROUND((J73*G73),2))</f>
        <v/>
      </c>
      <c r="L73" s="14" t="str">
        <f>IF($A73="","",(G73*D73))</f>
        <v/>
      </c>
      <c r="M73" s="15" t="str">
        <f>IF($A73="","",IFERROR(((H73-L73)/H73),0))</f>
        <v/>
      </c>
      <c r="N73" s="16" t="str">
        <f>IF($A73="","",IF((E73&lt;=I73),"Bottle more","OK"))</f>
        <v/>
      </c>
    </row>
    <row r="74" spans="1:14" x14ac:dyDescent="0.25">
      <c r="D74" s="11"/>
      <c r="E74" s="11"/>
      <c r="F74" s="11"/>
      <c r="G74" s="12"/>
      <c r="H74" s="12"/>
      <c r="I74" s="11"/>
      <c r="J74" s="13" t="str">
        <f>IF($A74="","",((E74*D74)+F74))</f>
        <v/>
      </c>
      <c r="K74" s="14" t="str">
        <f>IF($A74="","",ROUND((J74*G74),2))</f>
        <v/>
      </c>
      <c r="L74" s="14" t="str">
        <f>IF($A74="","",(G74*D74))</f>
        <v/>
      </c>
      <c r="M74" s="15" t="str">
        <f>IF($A74="","",IFERROR(((H74-L74)/H74),0))</f>
        <v/>
      </c>
      <c r="N74" s="16" t="str">
        <f>IF($A74="","",IF((E74&lt;=I74),"Bottle more","OK"))</f>
        <v/>
      </c>
    </row>
    <row r="75" spans="1:14" x14ac:dyDescent="0.25">
      <c r="D75" s="11"/>
      <c r="E75" s="11"/>
      <c r="F75" s="11"/>
      <c r="G75" s="12"/>
      <c r="H75" s="12"/>
      <c r="I75" s="11"/>
      <c r="J75" s="13" t="str">
        <f>IF($A75="","",((E75*D75)+F75))</f>
        <v/>
      </c>
      <c r="K75" s="14" t="str">
        <f>IF($A75="","",ROUND((J75*G75),2))</f>
        <v/>
      </c>
      <c r="L75" s="14" t="str">
        <f>IF($A75="","",(G75*D75))</f>
        <v/>
      </c>
      <c r="M75" s="15" t="str">
        <f>IF($A75="","",IFERROR(((H75-L75)/H75),0))</f>
        <v/>
      </c>
      <c r="N75" s="16" t="str">
        <f>IF($A75="","",IF((E75&lt;=I75),"Bottle more","OK"))</f>
        <v/>
      </c>
    </row>
    <row r="76" spans="1:14" x14ac:dyDescent="0.25">
      <c r="D76" s="11"/>
      <c r="E76" s="11"/>
      <c r="F76" s="11"/>
      <c r="G76" s="12"/>
      <c r="H76" s="12"/>
      <c r="I76" s="11"/>
      <c r="J76" s="13" t="str">
        <f>IF($A76="","",((E76*D76)+F76))</f>
        <v/>
      </c>
      <c r="K76" s="14" t="str">
        <f>IF($A76="","",ROUND((J76*G76),2))</f>
        <v/>
      </c>
      <c r="L76" s="14" t="str">
        <f>IF($A76="","",(G76*D76))</f>
        <v/>
      </c>
      <c r="M76" s="15" t="str">
        <f>IF($A76="","",IFERROR(((H76-L76)/H76),0))</f>
        <v/>
      </c>
      <c r="N76" s="16" t="str">
        <f>IF($A76="","",IF((E76&lt;=I76),"Bottle more","OK"))</f>
        <v/>
      </c>
    </row>
    <row r="77" spans="1:14" x14ac:dyDescent="0.25">
      <c r="D77" s="11"/>
      <c r="E77" s="11"/>
      <c r="F77" s="11"/>
      <c r="G77" s="12"/>
      <c r="H77" s="12"/>
      <c r="I77" s="11"/>
      <c r="J77" s="13" t="str">
        <f>IF($A77="","",((E77*D77)+F77))</f>
        <v/>
      </c>
      <c r="K77" s="14" t="str">
        <f>IF($A77="","",ROUND((J77*G77),2))</f>
        <v/>
      </c>
      <c r="L77" s="14" t="str">
        <f>IF($A77="","",(G77*D77))</f>
        <v/>
      </c>
      <c r="M77" s="15" t="str">
        <f>IF($A77="","",IFERROR(((H77-L77)/H77),0))</f>
        <v/>
      </c>
      <c r="N77" s="16" t="str">
        <f>IF($A77="","",IF((E77&lt;=I77),"Bottle more","OK"))</f>
        <v/>
      </c>
    </row>
    <row r="78" spans="1:14" x14ac:dyDescent="0.25">
      <c r="D78" s="11"/>
      <c r="E78" s="11"/>
      <c r="F78" s="11"/>
      <c r="G78" s="12"/>
      <c r="H78" s="12"/>
      <c r="I78" s="11"/>
      <c r="J78" s="13" t="str">
        <f>IF($A78="","",((E78*D78)+F78))</f>
        <v/>
      </c>
      <c r="K78" s="14" t="str">
        <f>IF($A78="","",ROUND((J78*G78),2))</f>
        <v/>
      </c>
      <c r="L78" s="14" t="str">
        <f>IF($A78="","",(G78*D78))</f>
        <v/>
      </c>
      <c r="M78" s="15" t="str">
        <f>IF($A78="","",IFERROR(((H78-L78)/H78),0))</f>
        <v/>
      </c>
      <c r="N78" s="16" t="str">
        <f>IF($A78="","",IF((E78&lt;=I78),"Bottle more","OK"))</f>
        <v/>
      </c>
    </row>
    <row r="79" spans="1:14" x14ac:dyDescent="0.25">
      <c r="D79" s="11"/>
      <c r="E79" s="11"/>
      <c r="F79" s="11"/>
      <c r="G79" s="12"/>
      <c r="H79" s="12"/>
      <c r="I79" s="11"/>
      <c r="J79" s="13" t="str">
        <f>IF($A79="","",((E79*D79)+F79))</f>
        <v/>
      </c>
      <c r="K79" s="14" t="str">
        <f>IF($A79="","",ROUND((J79*G79),2))</f>
        <v/>
      </c>
      <c r="L79" s="14" t="str">
        <f>IF($A79="","",(G79*D79))</f>
        <v/>
      </c>
      <c r="M79" s="15" t="str">
        <f>IF($A79="","",IFERROR(((H79-L79)/H79),0))</f>
        <v/>
      </c>
      <c r="N79" s="16" t="str">
        <f>IF($A79="","",IF((E79&lt;=I79),"Bottle more","OK"))</f>
        <v/>
      </c>
    </row>
    <row r="80" spans="1:14" x14ac:dyDescent="0.25">
      <c r="D80" s="11"/>
      <c r="E80" s="11"/>
      <c r="F80" s="11"/>
      <c r="G80" s="12"/>
      <c r="H80" s="12"/>
      <c r="I80" s="11"/>
      <c r="J80" s="13" t="str">
        <f>IF($A80="","",((E80*D80)+F80))</f>
        <v/>
      </c>
      <c r="K80" s="14" t="str">
        <f>IF($A80="","",ROUND((J80*G80),2))</f>
        <v/>
      </c>
      <c r="L80" s="14" t="str">
        <f>IF($A80="","",(G80*D80))</f>
        <v/>
      </c>
      <c r="M80" s="15" t="str">
        <f>IF($A80="","",IFERROR(((H80-L80)/H80),0))</f>
        <v/>
      </c>
      <c r="N80" s="16" t="str">
        <f>IF($A80="","",IF((E80&lt;=I80),"Bottle more","OK"))</f>
        <v/>
      </c>
    </row>
    <row r="81" spans="1:14" x14ac:dyDescent="0.25">
      <c r="D81" s="11"/>
      <c r="E81" s="11"/>
      <c r="F81" s="11"/>
      <c r="G81" s="12"/>
      <c r="H81" s="12"/>
      <c r="I81" s="11"/>
      <c r="J81" s="13" t="str">
        <f>IF($A81="","",((E81*D81)+F81))</f>
        <v/>
      </c>
      <c r="K81" s="14" t="str">
        <f>IF($A81="","",ROUND((J81*G81),2))</f>
        <v/>
      </c>
      <c r="L81" s="14" t="str">
        <f>IF($A81="","",(G81*D81))</f>
        <v/>
      </c>
      <c r="M81" s="15" t="str">
        <f>IF($A81="","",IFERROR(((H81-L81)/H81),0))</f>
        <v/>
      </c>
      <c r="N81" s="16" t="str">
        <f>IF($A81="","",IF((E81&lt;=I81),"Bottle more","OK"))</f>
        <v/>
      </c>
    </row>
    <row r="82" spans="1:14" x14ac:dyDescent="0.25">
      <c r="D82" s="11"/>
      <c r="E82" s="11"/>
      <c r="F82" s="11"/>
      <c r="G82" s="12"/>
      <c r="H82" s="12"/>
      <c r="I82" s="11"/>
      <c r="J82" s="13" t="str">
        <f>IF($A82="","",((E82*D82)+F82))</f>
        <v/>
      </c>
      <c r="K82" s="14" t="str">
        <f>IF($A82="","",ROUND((J82*G82),2))</f>
        <v/>
      </c>
      <c r="L82" s="14" t="str">
        <f>IF($A82="","",(G82*D82))</f>
        <v/>
      </c>
      <c r="M82" s="15" t="str">
        <f>IF($A82="","",IFERROR(((H82-L82)/H82),0))</f>
        <v/>
      </c>
      <c r="N82" s="16" t="str">
        <f>IF($A82="","",IF((E82&lt;=I82),"Bottle more","OK"))</f>
        <v/>
      </c>
    </row>
    <row r="83" spans="1:14" x14ac:dyDescent="0.25">
      <c r="D83" s="11"/>
      <c r="E83" s="11"/>
      <c r="F83" s="11"/>
      <c r="G83" s="12"/>
      <c r="H83" s="12"/>
      <c r="I83" s="11"/>
      <c r="J83" s="13" t="str">
        <f>IF($A83="","",((E83*D83)+F83))</f>
        <v/>
      </c>
      <c r="K83" s="14" t="str">
        <f>IF($A83="","",ROUND((J83*G83),2))</f>
        <v/>
      </c>
      <c r="L83" s="14" t="str">
        <f>IF($A83="","",(G83*D83))</f>
        <v/>
      </c>
      <c r="M83" s="15" t="str">
        <f>IF($A83="","",IFERROR(((H83-L83)/H83),0))</f>
        <v/>
      </c>
      <c r="N83" s="16" t="str">
        <f>IF($A83="","",IF((E83&lt;=I83),"Bottle more","OK"))</f>
        <v/>
      </c>
    </row>
    <row r="84" spans="1:14" x14ac:dyDescent="0.25">
      <c r="D84" s="11"/>
      <c r="E84" s="11"/>
      <c r="F84" s="11"/>
      <c r="G84" s="12"/>
      <c r="H84" s="12"/>
      <c r="I84" s="11"/>
      <c r="J84" s="13" t="str">
        <f>IF($A84="","",((E84*D84)+F84))</f>
        <v/>
      </c>
      <c r="K84" s="14" t="str">
        <f>IF($A84="","",ROUND((J84*G84),2))</f>
        <v/>
      </c>
      <c r="L84" s="14" t="str">
        <f>IF($A84="","",(G84*D84))</f>
        <v/>
      </c>
      <c r="M84" s="15" t="str">
        <f>IF($A84="","",IFERROR(((H84-L84)/H84),0))</f>
        <v/>
      </c>
      <c r="N84" s="16" t="str">
        <f>IF($A84="","",IF((E84&lt;=I84),"Bottle more","OK"))</f>
        <v/>
      </c>
    </row>
    <row r="85" spans="1:14" x14ac:dyDescent="0.25">
      <c r="D85" s="11"/>
      <c r="E85" s="11"/>
      <c r="F85" s="11"/>
      <c r="G85" s="12"/>
      <c r="H85" s="12"/>
      <c r="I85" s="11"/>
      <c r="J85" s="13" t="str">
        <f>IF($A85="","",((E85*D85)+F85))</f>
        <v/>
      </c>
      <c r="K85" s="14" t="str">
        <f>IF($A85="","",ROUND((J85*G85),2))</f>
        <v/>
      </c>
      <c r="L85" s="14" t="str">
        <f>IF($A85="","",(G85*D85))</f>
        <v/>
      </c>
      <c r="M85" s="15" t="str">
        <f>IF($A85="","",IFERROR(((H85-L85)/H85),0))</f>
        <v/>
      </c>
      <c r="N85" s="16" t="str">
        <f>IF($A85="","",IF((E85&lt;=I85),"Bottle more","OK"))</f>
        <v/>
      </c>
    </row>
    <row r="86" spans="1:14" x14ac:dyDescent="0.25">
      <c r="D86" s="11"/>
      <c r="E86" s="11"/>
      <c r="F86" s="11"/>
      <c r="G86" s="12"/>
      <c r="H86" s="12"/>
      <c r="I86" s="11"/>
      <c r="J86" s="13" t="str">
        <f>IF($A86="","",((E86*D86)+F86))</f>
        <v/>
      </c>
      <c r="K86" s="14" t="str">
        <f>IF($A86="","",ROUND((J86*G86),2))</f>
        <v/>
      </c>
      <c r="L86" s="14" t="str">
        <f>IF($A86="","",(G86*D86))</f>
        <v/>
      </c>
      <c r="M86" s="15" t="str">
        <f>IF($A86="","",IFERROR(((H86-L86)/H86),0))</f>
        <v/>
      </c>
      <c r="N86" s="16" t="str">
        <f>IF($A86="","",IF((E86&lt;=I86),"Bottle more","OK"))</f>
        <v/>
      </c>
    </row>
    <row r="87" spans="1:14" x14ac:dyDescent="0.25">
      <c r="D87" s="11"/>
      <c r="E87" s="11"/>
      <c r="F87" s="11"/>
      <c r="G87" s="12"/>
      <c r="H87" s="12"/>
      <c r="I87" s="11"/>
      <c r="J87" s="13" t="str">
        <f>IF($A87="","",((E87*D87)+F87))</f>
        <v/>
      </c>
      <c r="K87" s="14" t="str">
        <f>IF($A87="","",ROUND((J87*G87),2))</f>
        <v/>
      </c>
      <c r="L87" s="14" t="str">
        <f>IF($A87="","",(G87*D87))</f>
        <v/>
      </c>
      <c r="M87" s="15" t="str">
        <f>IF($A87="","",IFERROR(((H87-L87)/H87),0))</f>
        <v/>
      </c>
      <c r="N87" s="16" t="str">
        <f>IF($A87="","",IF((E87&lt;=I87),"Bottle more","OK"))</f>
        <v/>
      </c>
    </row>
    <row r="88" spans="1:14" x14ac:dyDescent="0.25">
      <c r="D88" s="11"/>
      <c r="E88" s="11"/>
      <c r="F88" s="11"/>
      <c r="G88" s="12"/>
      <c r="H88" s="12"/>
      <c r="I88" s="11"/>
      <c r="J88" s="13" t="str">
        <f>IF($A88="","",((E88*D88)+F88))</f>
        <v/>
      </c>
      <c r="K88" s="14" t="str">
        <f>IF($A88="","",ROUND((J88*G88),2))</f>
        <v/>
      </c>
      <c r="L88" s="14" t="str">
        <f>IF($A88="","",(G88*D88))</f>
        <v/>
      </c>
      <c r="M88" s="15" t="str">
        <f>IF($A88="","",IFERROR(((H88-L88)/H88),0))</f>
        <v/>
      </c>
      <c r="N88" s="16" t="str">
        <f>IF($A88="","",IF((E88&lt;=I88),"Bottle more","OK"))</f>
        <v/>
      </c>
    </row>
    <row r="89" spans="1:14" x14ac:dyDescent="0.25">
      <c r="D89" s="11"/>
      <c r="E89" s="11"/>
      <c r="F89" s="11"/>
      <c r="G89" s="12"/>
      <c r="H89" s="12"/>
      <c r="I89" s="11"/>
      <c r="J89" s="13" t="str">
        <f>IF($A89="","",((E89*D89)+F89))</f>
        <v/>
      </c>
      <c r="K89" s="14" t="str">
        <f>IF($A89="","",ROUND((J89*G89),2))</f>
        <v/>
      </c>
      <c r="L89" s="14" t="str">
        <f>IF($A89="","",(G89*D89))</f>
        <v/>
      </c>
      <c r="M89" s="15" t="str">
        <f>IF($A89="","",IFERROR(((H89-L89)/H89),0))</f>
        <v/>
      </c>
      <c r="N89" s="16" t="str">
        <f>IF($A89="","",IF((E89&lt;=I89),"Bottle more","OK"))</f>
        <v/>
      </c>
    </row>
    <row r="90" spans="1:14" x14ac:dyDescent="0.25">
      <c r="D90" s="11"/>
      <c r="E90" s="11"/>
      <c r="F90" s="11"/>
      <c r="G90" s="12"/>
      <c r="H90" s="12"/>
      <c r="I90" s="11"/>
      <c r="J90" s="13" t="str">
        <f>IF($A90="","",((E90*D90)+F90))</f>
        <v/>
      </c>
      <c r="K90" s="14" t="str">
        <f>IF($A90="","",ROUND((J90*G90),2))</f>
        <v/>
      </c>
      <c r="L90" s="14" t="str">
        <f>IF($A90="","",(G90*D90))</f>
        <v/>
      </c>
      <c r="M90" s="15" t="str">
        <f>IF($A90="","",IFERROR(((H90-L90)/H90),0))</f>
        <v/>
      </c>
      <c r="N90" s="16" t="str">
        <f>IF($A90="","",IF((E90&lt;=I90),"Bottle more","OK"))</f>
        <v/>
      </c>
    </row>
    <row r="91" spans="1:14" x14ac:dyDescent="0.25">
      <c r="D91" s="11"/>
      <c r="E91" s="11"/>
      <c r="F91" s="11"/>
      <c r="G91" s="12"/>
      <c r="H91" s="12"/>
      <c r="I91" s="11"/>
      <c r="J91" s="13" t="str">
        <f>IF($A91="","",((E91*D91)+F91))</f>
        <v/>
      </c>
      <c r="K91" s="14" t="str">
        <f>IF($A91="","",ROUND((J91*G91),2))</f>
        <v/>
      </c>
      <c r="L91" s="14" t="str">
        <f>IF($A91="","",(G91*D91))</f>
        <v/>
      </c>
      <c r="M91" s="15" t="str">
        <f>IF($A91="","",IFERROR(((H91-L91)/H91),0))</f>
        <v/>
      </c>
      <c r="N91" s="16" t="str">
        <f>IF($A91="","",IF((E91&lt;=I91),"Bottle more","OK"))</f>
        <v/>
      </c>
    </row>
    <row r="92" spans="1:14" x14ac:dyDescent="0.25">
      <c r="D92" s="11"/>
      <c r="E92" s="11"/>
      <c r="F92" s="11"/>
      <c r="G92" s="12"/>
      <c r="H92" s="12"/>
      <c r="I92" s="11"/>
      <c r="J92" s="13" t="str">
        <f>IF($A92="","",((E92*D92)+F92))</f>
        <v/>
      </c>
      <c r="K92" s="14" t="str">
        <f>IF($A92="","",ROUND((J92*G92),2))</f>
        <v/>
      </c>
      <c r="L92" s="14" t="str">
        <f>IF($A92="","",(G92*D92))</f>
        <v/>
      </c>
      <c r="M92" s="15" t="str">
        <f>IF($A92="","",IFERROR(((H92-L92)/H92),0))</f>
        <v/>
      </c>
      <c r="N92" s="16" t="str">
        <f>IF($A92="","",IF((E92&lt;=I92),"Bottle more","OK"))</f>
        <v/>
      </c>
    </row>
    <row r="93" spans="1:14" x14ac:dyDescent="0.25">
      <c r="D93" s="11"/>
      <c r="E93" s="11"/>
      <c r="F93" s="11"/>
      <c r="G93" s="12"/>
      <c r="H93" s="12"/>
      <c r="I93" s="11"/>
      <c r="J93" s="13" t="str">
        <f>IF($A93="","",((E93*D93)+F93))</f>
        <v/>
      </c>
      <c r="K93" s="14" t="str">
        <f>IF($A93="","",ROUND((J93*G93),2))</f>
        <v/>
      </c>
      <c r="L93" s="14" t="str">
        <f>IF($A93="","",(G93*D93))</f>
        <v/>
      </c>
      <c r="M93" s="15" t="str">
        <f>IF($A93="","",IFERROR(((H93-L93)/H93),0))</f>
        <v/>
      </c>
      <c r="N93" s="16" t="str">
        <f>IF($A93="","",IF((E93&lt;=I93),"Bottle more","OK"))</f>
        <v/>
      </c>
    </row>
    <row r="94" spans="1:14" x14ac:dyDescent="0.25">
      <c r="D94" s="11"/>
      <c r="E94" s="11"/>
      <c r="F94" s="11"/>
      <c r="G94" s="12"/>
      <c r="H94" s="12"/>
      <c r="I94" s="11"/>
      <c r="J94" s="13" t="str">
        <f>IF($A94="","",((E94*D94)+F94))</f>
        <v/>
      </c>
      <c r="K94" s="14" t="str">
        <f>IF($A94="","",ROUND((J94*G94),2))</f>
        <v/>
      </c>
      <c r="L94" s="14" t="str">
        <f>IF($A94="","",(G94*D94))</f>
        <v/>
      </c>
      <c r="M94" s="15" t="str">
        <f>IF($A94="","",IFERROR(((H94-L94)/H94),0))</f>
        <v/>
      </c>
      <c r="N94" s="16" t="str">
        <f>IF($A94="","",IF((E94&lt;=I94),"Bottle more","OK"))</f>
        <v/>
      </c>
    </row>
    <row r="95" spans="1:14" x14ac:dyDescent="0.25">
      <c r="D95" s="11"/>
      <c r="E95" s="11"/>
      <c r="F95" s="11"/>
      <c r="G95" s="12"/>
      <c r="H95" s="12"/>
      <c r="I95" s="11"/>
      <c r="J95" s="13" t="str">
        <f>IF($A95="","",((E95*D95)+F95))</f>
        <v/>
      </c>
      <c r="K95" s="14" t="str">
        <f>IF($A95="","",ROUND((J95*G95),2))</f>
        <v/>
      </c>
      <c r="L95" s="14" t="str">
        <f>IF($A95="","",(G95*D95))</f>
        <v/>
      </c>
      <c r="M95" s="15" t="str">
        <f>IF($A95="","",IFERROR(((H95-L95)/H95),0))</f>
        <v/>
      </c>
      <c r="N95" s="16" t="str">
        <f>IF($A95="","",IF((E95&lt;=I95),"Bottle more","OK"))</f>
        <v/>
      </c>
    </row>
    <row r="96" spans="1:14" x14ac:dyDescent="0.25">
      <c r="D96" s="11"/>
      <c r="E96" s="11"/>
      <c r="F96" s="11"/>
      <c r="G96" s="12"/>
      <c r="H96" s="12"/>
      <c r="I96" s="11"/>
      <c r="J96" s="13" t="str">
        <f>IF($A96="","",((E96*D96)+F96))</f>
        <v/>
      </c>
      <c r="K96" s="14" t="str">
        <f>IF($A96="","",ROUND((J96*G96),2))</f>
        <v/>
      </c>
      <c r="L96" s="14" t="str">
        <f>IF($A96="","",(G96*D96))</f>
        <v/>
      </c>
      <c r="M96" s="15" t="str">
        <f>IF($A96="","",IFERROR(((H96-L96)/H96),0))</f>
        <v/>
      </c>
      <c r="N96" s="16" t="str">
        <f>IF($A96="","",IF((E96&lt;=I96),"Bottle more","OK"))</f>
        <v/>
      </c>
    </row>
    <row r="97" spans="1:14" x14ac:dyDescent="0.25">
      <c r="D97" s="11"/>
      <c r="E97" s="11"/>
      <c r="F97" s="11"/>
      <c r="G97" s="12"/>
      <c r="H97" s="12"/>
      <c r="I97" s="11"/>
      <c r="J97" s="13" t="str">
        <f>IF($A97="","",((E97*D97)+F97))</f>
        <v/>
      </c>
      <c r="K97" s="14" t="str">
        <f>IF($A97="","",ROUND((J97*G97),2))</f>
        <v/>
      </c>
      <c r="L97" s="14" t="str">
        <f>IF($A97="","",(G97*D97))</f>
        <v/>
      </c>
      <c r="M97" s="15" t="str">
        <f>IF($A97="","",IFERROR(((H97-L97)/H97),0))</f>
        <v/>
      </c>
      <c r="N97" s="16" t="str">
        <f>IF($A97="","",IF((E97&lt;=I97),"Bottle more","OK"))</f>
        <v/>
      </c>
    </row>
    <row r="98" spans="1:14" x14ac:dyDescent="0.25">
      <c r="D98" s="11"/>
      <c r="E98" s="11"/>
      <c r="F98" s="11"/>
      <c r="G98" s="12"/>
      <c r="H98" s="12"/>
      <c r="I98" s="11"/>
      <c r="J98" s="13" t="str">
        <f>IF($A98="","",((E98*D98)+F98))</f>
        <v/>
      </c>
      <c r="K98" s="14" t="str">
        <f>IF($A98="","",ROUND((J98*G98),2))</f>
        <v/>
      </c>
      <c r="L98" s="14" t="str">
        <f>IF($A98="","",(G98*D98))</f>
        <v/>
      </c>
      <c r="M98" s="15" t="str">
        <f>IF($A98="","",IFERROR(((H98-L98)/H98),0))</f>
        <v/>
      </c>
      <c r="N98" s="16" t="str">
        <f>IF($A98="","",IF((E98&lt;=I98),"Bottle more","OK"))</f>
        <v/>
      </c>
    </row>
    <row r="99" spans="1:14" x14ac:dyDescent="0.25">
      <c r="D99" s="11"/>
      <c r="E99" s="11"/>
      <c r="F99" s="11"/>
      <c r="G99" s="12"/>
      <c r="H99" s="12"/>
      <c r="I99" s="11"/>
      <c r="J99" s="13" t="str">
        <f>IF($A99="","",((E99*D99)+F99))</f>
        <v/>
      </c>
      <c r="K99" s="14" t="str">
        <f>IF($A99="","",ROUND((J99*G99),2))</f>
        <v/>
      </c>
      <c r="L99" s="14" t="str">
        <f>IF($A99="","",(G99*D99))</f>
        <v/>
      </c>
      <c r="M99" s="15" t="str">
        <f>IF($A99="","",IFERROR(((H99-L99)/H99),0))</f>
        <v/>
      </c>
      <c r="N99" s="16" t="str">
        <f>IF($A99="","",IF((E99&lt;=I99),"Bottle more","OK"))</f>
        <v/>
      </c>
    </row>
    <row r="100" spans="1:14" x14ac:dyDescent="0.25">
      <c r="D100" s="11"/>
      <c r="E100" s="11"/>
      <c r="F100" s="11"/>
      <c r="G100" s="12"/>
      <c r="H100" s="12"/>
      <c r="I100" s="11"/>
      <c r="J100" s="13" t="str">
        <f>IF($A100="","",((E100*D100)+F100))</f>
        <v/>
      </c>
      <c r="K100" s="14" t="str">
        <f>IF($A100="","",ROUND((J100*G100),2))</f>
        <v/>
      </c>
      <c r="L100" s="14" t="str">
        <f>IF($A100="","",(G100*D100))</f>
        <v/>
      </c>
      <c r="M100" s="15" t="str">
        <f>IF($A100="","",IFERROR(((H100-L100)/H100),0))</f>
        <v/>
      </c>
      <c r="N100" s="16" t="str">
        <f>IF($A100="","",IF((E100&lt;=I100),"Bottle more","OK"))</f>
        <v/>
      </c>
    </row>
    <row r="101" spans="1:14" x14ac:dyDescent="0.25">
      <c r="D101" s="11"/>
      <c r="E101" s="11"/>
      <c r="F101" s="11"/>
      <c r="G101" s="12"/>
      <c r="H101" s="12"/>
      <c r="I101" s="11"/>
      <c r="J101" s="13" t="str">
        <f>IF($A101="","",((E101*D101)+F101))</f>
        <v/>
      </c>
      <c r="K101" s="14" t="str">
        <f>IF($A101="","",ROUND((J101*G101),2))</f>
        <v/>
      </c>
      <c r="L101" s="14" t="str">
        <f>IF($A101="","",(G101*D101))</f>
        <v/>
      </c>
      <c r="M101" s="15" t="str">
        <f>IF($A101="","",IFERROR(((H101-L101)/H101),0))</f>
        <v/>
      </c>
      <c r="N101" s="16" t="str">
        <f>IF($A101="","",IF((E101&lt;=I101),"Bottle more","OK"))</f>
        <v/>
      </c>
    </row>
    <row r="102" spans="1:14" x14ac:dyDescent="0.25">
      <c r="D102" s="11"/>
      <c r="E102" s="11"/>
      <c r="F102" s="11"/>
      <c r="G102" s="12"/>
      <c r="H102" s="12"/>
      <c r="I102" s="11"/>
      <c r="J102" s="13" t="str">
        <f>IF($A102="","",((E102*D102)+F102))</f>
        <v/>
      </c>
      <c r="K102" s="14" t="str">
        <f>IF($A102="","",ROUND((J102*G102),2))</f>
        <v/>
      </c>
      <c r="L102" s="14" t="str">
        <f>IF($A102="","",(G102*D102))</f>
        <v/>
      </c>
      <c r="M102" s="15" t="str">
        <f>IF($A102="","",IFERROR(((H102-L102)/H102),0))</f>
        <v/>
      </c>
      <c r="N102" s="16" t="str">
        <f>IF($A102="","",IF((E102&lt;=I102),"Bottle more","OK"))</f>
        <v/>
      </c>
    </row>
    <row r="103" spans="1:14" x14ac:dyDescent="0.25">
      <c r="D103" s="11"/>
      <c r="E103" s="11"/>
      <c r="F103" s="11"/>
      <c r="G103" s="12"/>
      <c r="H103" s="12"/>
      <c r="I103" s="11"/>
      <c r="J103" s="13" t="str">
        <f>IF($A103="","",((E103*D103)+F103))</f>
        <v/>
      </c>
      <c r="K103" s="14" t="str">
        <f>IF($A103="","",ROUND((J103*G103),2))</f>
        <v/>
      </c>
      <c r="L103" s="14" t="str">
        <f>IF($A103="","",(G103*D103))</f>
        <v/>
      </c>
      <c r="M103" s="15" t="str">
        <f>IF($A103="","",IFERROR(((H103-L103)/H103),0))</f>
        <v/>
      </c>
      <c r="N103" s="16" t="str">
        <f>IF($A103="","",IF((E103&lt;=I103),"Bottle more","OK"))</f>
        <v/>
      </c>
    </row>
    <row r="104" spans="1:14" x14ac:dyDescent="0.25">
      <c r="D104" s="11"/>
      <c r="E104" s="11"/>
      <c r="F104" s="11"/>
      <c r="G104" s="12"/>
      <c r="H104" s="12"/>
      <c r="I104" s="11"/>
      <c r="J104" s="13" t="str">
        <f>IF($A104="","",((E104*D104)+F104))</f>
        <v/>
      </c>
      <c r="K104" s="14" t="str">
        <f>IF($A104="","",ROUND((J104*G104),2))</f>
        <v/>
      </c>
      <c r="L104" s="14" t="str">
        <f>IF($A104="","",(G104*D104))</f>
        <v/>
      </c>
      <c r="M104" s="15" t="str">
        <f>IF($A104="","",IFERROR(((H104-L104)/H104),0))</f>
        <v/>
      </c>
      <c r="N104" s="16" t="str">
        <f>IF($A104="","",IF((E104&lt;=I104),"Bottle more","OK"))</f>
        <v/>
      </c>
    </row>
    <row r="105" spans="1:14" x14ac:dyDescent="0.25">
      <c r="D105" s="11"/>
      <c r="E105" s="11"/>
      <c r="F105" s="11"/>
      <c r="G105" s="12"/>
      <c r="H105" s="12"/>
      <c r="I105" s="11"/>
      <c r="J105" s="13" t="str">
        <f>IF($A105="","",((E105*D105)+F105))</f>
        <v/>
      </c>
      <c r="K105" s="14" t="str">
        <f>IF($A105="","",ROUND((J105*G105),2))</f>
        <v/>
      </c>
      <c r="L105" s="14" t="str">
        <f>IF($A105="","",(G105*D105))</f>
        <v/>
      </c>
      <c r="M105" s="15" t="str">
        <f>IF($A105="","",IFERROR(((H105-L105)/H105),0))</f>
        <v/>
      </c>
      <c r="N105" s="16" t="str">
        <f>IF($A105="","",IF((E105&lt;=I105),"Bottle more","OK"))</f>
        <v/>
      </c>
    </row>
    <row r="106" spans="1:14" x14ac:dyDescent="0.25">
      <c r="D106" s="11"/>
      <c r="E106" s="11"/>
      <c r="F106" s="11"/>
      <c r="G106" s="12"/>
      <c r="H106" s="12"/>
      <c r="I106" s="11"/>
      <c r="J106" s="13" t="str">
        <f>IF($A106="","",((E106*D106)+F106))</f>
        <v/>
      </c>
      <c r="K106" s="14" t="str">
        <f>IF($A106="","",ROUND((J106*G106),2))</f>
        <v/>
      </c>
      <c r="L106" s="14" t="str">
        <f>IF($A106="","",(G106*D106))</f>
        <v/>
      </c>
      <c r="M106" s="15" t="str">
        <f>IF($A106="","",IFERROR(((H106-L106)/H106),0))</f>
        <v/>
      </c>
      <c r="N106" s="16" t="str">
        <f>IF($A106="","",IF((E106&lt;=I106),"Bottle more","OK"))</f>
        <v/>
      </c>
    </row>
    <row r="107" spans="1:14" x14ac:dyDescent="0.25">
      <c r="D107" s="11"/>
      <c r="E107" s="11"/>
      <c r="F107" s="11"/>
      <c r="G107" s="12"/>
      <c r="H107" s="12"/>
      <c r="I107" s="11"/>
      <c r="J107" s="13" t="str">
        <f>IF($A107="","",((E107*D107)+F107))</f>
        <v/>
      </c>
      <c r="K107" s="14" t="str">
        <f>IF($A107="","",ROUND((J107*G107),2))</f>
        <v/>
      </c>
      <c r="L107" s="14" t="str">
        <f>IF($A107="","",(G107*D107))</f>
        <v/>
      </c>
      <c r="M107" s="15" t="str">
        <f>IF($A107="","",IFERROR(((H107-L107)/H107),0))</f>
        <v/>
      </c>
      <c r="N107" s="16" t="str">
        <f>IF($A107="","",IF((E107&lt;=I107),"Bottle more","OK"))</f>
        <v/>
      </c>
    </row>
    <row r="108" spans="1:14" x14ac:dyDescent="0.25">
      <c r="D108" s="11"/>
      <c r="E108" s="11"/>
      <c r="F108" s="11"/>
      <c r="G108" s="12"/>
      <c r="H108" s="12"/>
      <c r="I108" s="11"/>
      <c r="J108" s="13" t="str">
        <f>IF($A108="","",((E108*D108)+F108))</f>
        <v/>
      </c>
      <c r="K108" s="14" t="str">
        <f>IF($A108="","",ROUND((J108*G108),2))</f>
        <v/>
      </c>
      <c r="L108" s="14" t="str">
        <f>IF($A108="","",(G108*D108))</f>
        <v/>
      </c>
      <c r="M108" s="15" t="str">
        <f>IF($A108="","",IFERROR(((H108-L108)/H108),0))</f>
        <v/>
      </c>
      <c r="N108" s="16" t="str">
        <f>IF($A108="","",IF((E108&lt;=I108),"Bottle more","OK"))</f>
        <v/>
      </c>
    </row>
    <row r="109" spans="1:14" x14ac:dyDescent="0.25">
      <c r="D109" s="11"/>
      <c r="E109" s="11"/>
      <c r="F109" s="11"/>
      <c r="G109" s="12"/>
      <c r="H109" s="12"/>
      <c r="I109" s="11"/>
      <c r="J109" s="13" t="str">
        <f>IF($A109="","",((E109*D109)+F109))</f>
        <v/>
      </c>
      <c r="K109" s="14" t="str">
        <f>IF($A109="","",ROUND((J109*G109),2))</f>
        <v/>
      </c>
      <c r="L109" s="14" t="str">
        <f>IF($A109="","",(G109*D109))</f>
        <v/>
      </c>
      <c r="M109" s="15" t="str">
        <f>IF($A109="","",IFERROR(((H109-L109)/H109),0))</f>
        <v/>
      </c>
      <c r="N109" s="16" t="str">
        <f>IF($A109="","",IF((E109&lt;=I109),"Bottle more","OK"))</f>
        <v/>
      </c>
    </row>
    <row r="110" spans="1:14" x14ac:dyDescent="0.25">
      <c r="D110" s="11"/>
      <c r="E110" s="11"/>
      <c r="F110" s="11"/>
      <c r="G110" s="12"/>
      <c r="H110" s="12"/>
      <c r="I110" s="11"/>
      <c r="J110" s="13" t="str">
        <f>IF($A110="","",((E110*D110)+F110))</f>
        <v/>
      </c>
      <c r="K110" s="14" t="str">
        <f>IF($A110="","",ROUND((J110*G110),2))</f>
        <v/>
      </c>
      <c r="L110" s="14" t="str">
        <f>IF($A110="","",(G110*D110))</f>
        <v/>
      </c>
      <c r="M110" s="15" t="str">
        <f>IF($A110="","",IFERROR(((H110-L110)/H110),0))</f>
        <v/>
      </c>
      <c r="N110" s="16" t="str">
        <f>IF($A110="","",IF((E110&lt;=I110),"Bottle more","OK"))</f>
        <v/>
      </c>
    </row>
    <row r="111" spans="1:14" x14ac:dyDescent="0.25">
      <c r="D111" s="11"/>
      <c r="E111" s="11"/>
      <c r="F111" s="11"/>
      <c r="G111" s="12"/>
      <c r="H111" s="12"/>
      <c r="I111" s="11"/>
      <c r="J111" s="13" t="str">
        <f>IF($A111="","",((E111*D111)+F111))</f>
        <v/>
      </c>
      <c r="K111" s="14" t="str">
        <f>IF($A111="","",ROUND((J111*G111),2))</f>
        <v/>
      </c>
      <c r="L111" s="14" t="str">
        <f>IF($A111="","",(G111*D111))</f>
        <v/>
      </c>
      <c r="M111" s="15" t="str">
        <f>IF($A111="","",IFERROR(((H111-L111)/H111),0))</f>
        <v/>
      </c>
      <c r="N111" s="16" t="str">
        <f>IF($A111="","",IF((E111&lt;=I111),"Bottle more","OK"))</f>
        <v/>
      </c>
    </row>
    <row r="112" spans="1:14" x14ac:dyDescent="0.25">
      <c r="D112" s="11"/>
      <c r="E112" s="11"/>
      <c r="F112" s="11"/>
      <c r="G112" s="12"/>
      <c r="H112" s="12"/>
      <c r="I112" s="11"/>
      <c r="J112" s="13" t="str">
        <f>IF($A112="","",((E112*D112)+F112))</f>
        <v/>
      </c>
      <c r="K112" s="14" t="str">
        <f>IF($A112="","",ROUND((J112*G112),2))</f>
        <v/>
      </c>
      <c r="L112" s="14" t="str">
        <f>IF($A112="","",(G112*D112))</f>
        <v/>
      </c>
      <c r="M112" s="15" t="str">
        <f>IF($A112="","",IFERROR(((H112-L112)/H112),0))</f>
        <v/>
      </c>
      <c r="N112" s="16" t="str">
        <f>IF($A112="","",IF((E112&lt;=I112),"Bottle more","OK"))</f>
        <v/>
      </c>
    </row>
    <row r="113" spans="1:14" x14ac:dyDescent="0.25">
      <c r="D113" s="11"/>
      <c r="E113" s="11"/>
      <c r="F113" s="11"/>
      <c r="G113" s="12"/>
      <c r="H113" s="12"/>
      <c r="I113" s="11"/>
      <c r="J113" s="13" t="str">
        <f>IF($A113="","",((E113*D113)+F113))</f>
        <v/>
      </c>
      <c r="K113" s="14" t="str">
        <f>IF($A113="","",ROUND((J113*G113),2))</f>
        <v/>
      </c>
      <c r="L113" s="14" t="str">
        <f>IF($A113="","",(G113*D113))</f>
        <v/>
      </c>
      <c r="M113" s="15" t="str">
        <f>IF($A113="","",IFERROR(((H113-L113)/H113),0))</f>
        <v/>
      </c>
      <c r="N113" s="16" t="str">
        <f>IF($A113="","",IF((E113&lt;=I113),"Bottle more","OK"))</f>
        <v/>
      </c>
    </row>
    <row r="114" spans="1:14" x14ac:dyDescent="0.25">
      <c r="D114" s="11"/>
      <c r="E114" s="11"/>
      <c r="F114" s="11"/>
      <c r="G114" s="12"/>
      <c r="H114" s="12"/>
      <c r="I114" s="11"/>
      <c r="J114" s="13" t="str">
        <f>IF($A114="","",((E114*D114)+F114))</f>
        <v/>
      </c>
      <c r="K114" s="14" t="str">
        <f>IF($A114="","",ROUND((J114*G114),2))</f>
        <v/>
      </c>
      <c r="L114" s="14" t="str">
        <f>IF($A114="","",(G114*D114))</f>
        <v/>
      </c>
      <c r="M114" s="15" t="str">
        <f>IF($A114="","",IFERROR(((H114-L114)/H114),0))</f>
        <v/>
      </c>
      <c r="N114" s="16" t="str">
        <f>IF($A114="","",IF((E114&lt;=I114),"Bottle more","OK"))</f>
        <v/>
      </c>
    </row>
    <row r="115" spans="1:14" x14ac:dyDescent="0.25">
      <c r="D115" s="11"/>
      <c r="E115" s="11"/>
      <c r="F115" s="11"/>
      <c r="G115" s="12"/>
      <c r="H115" s="12"/>
      <c r="I115" s="11"/>
      <c r="J115" s="13" t="str">
        <f>IF($A115="","",((E115*D115)+F115))</f>
        <v/>
      </c>
      <c r="K115" s="14" t="str">
        <f>IF($A115="","",ROUND((J115*G115),2))</f>
        <v/>
      </c>
      <c r="L115" s="14" t="str">
        <f>IF($A115="","",(G115*D115))</f>
        <v/>
      </c>
      <c r="M115" s="15" t="str">
        <f>IF($A115="","",IFERROR(((H115-L115)/H115),0))</f>
        <v/>
      </c>
      <c r="N115" s="16" t="str">
        <f>IF($A115="","",IF((E115&lt;=I115),"Bottle more","OK"))</f>
        <v/>
      </c>
    </row>
    <row r="116" spans="1:14" x14ac:dyDescent="0.25">
      <c r="D116" s="11"/>
      <c r="E116" s="11"/>
      <c r="F116" s="11"/>
      <c r="G116" s="12"/>
      <c r="H116" s="12"/>
      <c r="I116" s="11"/>
      <c r="J116" s="13" t="str">
        <f>IF($A116="","",((E116*D116)+F116))</f>
        <v/>
      </c>
      <c r="K116" s="14" t="str">
        <f>IF($A116="","",ROUND((J116*G116),2))</f>
        <v/>
      </c>
      <c r="L116" s="14" t="str">
        <f>IF($A116="","",(G116*D116))</f>
        <v/>
      </c>
      <c r="M116" s="15" t="str">
        <f>IF($A116="","",IFERROR(((H116-L116)/H116),0))</f>
        <v/>
      </c>
      <c r="N116" s="16" t="str">
        <f>IF($A116="","",IF((E116&lt;=I116),"Bottle more","OK"))</f>
        <v/>
      </c>
    </row>
    <row r="117" spans="1:14" x14ac:dyDescent="0.25">
      <c r="D117" s="11"/>
      <c r="E117" s="11"/>
      <c r="F117" s="11"/>
      <c r="G117" s="12"/>
      <c r="H117" s="12"/>
      <c r="I117" s="11"/>
      <c r="J117" s="13" t="str">
        <f>IF($A117="","",((E117*D117)+F117))</f>
        <v/>
      </c>
      <c r="K117" s="14" t="str">
        <f>IF($A117="","",ROUND((J117*G117),2))</f>
        <v/>
      </c>
      <c r="L117" s="14" t="str">
        <f>IF($A117="","",(G117*D117))</f>
        <v/>
      </c>
      <c r="M117" s="15" t="str">
        <f>IF($A117="","",IFERROR(((H117-L117)/H117),0))</f>
        <v/>
      </c>
      <c r="N117" s="16" t="str">
        <f>IF($A117="","",IF((E117&lt;=I117),"Bottle more","OK"))</f>
        <v/>
      </c>
    </row>
    <row r="118" spans="1:14" x14ac:dyDescent="0.25">
      <c r="D118" s="11"/>
      <c r="E118" s="11"/>
      <c r="F118" s="11"/>
      <c r="G118" s="12"/>
      <c r="H118" s="12"/>
      <c r="I118" s="11"/>
      <c r="J118" s="13" t="str">
        <f>IF($A118="","",((E118*D118)+F118))</f>
        <v/>
      </c>
      <c r="K118" s="14" t="str">
        <f>IF($A118="","",ROUND((J118*G118),2))</f>
        <v/>
      </c>
      <c r="L118" s="14" t="str">
        <f>IF($A118="","",(G118*D118))</f>
        <v/>
      </c>
      <c r="M118" s="15" t="str">
        <f>IF($A118="","",IFERROR(((H118-L118)/H118),0))</f>
        <v/>
      </c>
      <c r="N118" s="16" t="str">
        <f>IF($A118="","",IF((E118&lt;=I118),"Bottle more","OK"))</f>
        <v/>
      </c>
    </row>
    <row r="119" spans="1:14" x14ac:dyDescent="0.25">
      <c r="D119" s="11"/>
      <c r="E119" s="11"/>
      <c r="F119" s="11"/>
      <c r="G119" s="12"/>
      <c r="H119" s="12"/>
      <c r="I119" s="11"/>
      <c r="J119" s="13" t="str">
        <f>IF($A119="","",((E119*D119)+F119))</f>
        <v/>
      </c>
      <c r="K119" s="14" t="str">
        <f>IF($A119="","",ROUND((J119*G119),2))</f>
        <v/>
      </c>
      <c r="L119" s="14" t="str">
        <f>IF($A119="","",(G119*D119))</f>
        <v/>
      </c>
      <c r="M119" s="15" t="str">
        <f>IF($A119="","",IFERROR(((H119-L119)/H119),0))</f>
        <v/>
      </c>
      <c r="N119" s="16" t="str">
        <f>IF($A119="","",IF((E119&lt;=I119),"Bottle more","OK"))</f>
        <v/>
      </c>
    </row>
    <row r="120" spans="1:14" x14ac:dyDescent="0.25">
      <c r="D120" s="11"/>
      <c r="E120" s="11"/>
      <c r="F120" s="11"/>
      <c r="G120" s="12"/>
      <c r="H120" s="12"/>
      <c r="I120" s="11"/>
      <c r="J120" s="13" t="str">
        <f>IF($A120="","",((E120*D120)+F120))</f>
        <v/>
      </c>
      <c r="K120" s="14" t="str">
        <f>IF($A120="","",ROUND((J120*G120),2))</f>
        <v/>
      </c>
      <c r="L120" s="14" t="str">
        <f>IF($A120="","",(G120*D120))</f>
        <v/>
      </c>
      <c r="M120" s="15" t="str">
        <f>IF($A120="","",IFERROR(((H120-L120)/H120),0))</f>
        <v/>
      </c>
      <c r="N120" s="16" t="str">
        <f>IF($A120="","",IF((E120&lt;=I120),"Bottle more","OK"))</f>
        <v/>
      </c>
    </row>
    <row r="121" spans="1:14" x14ac:dyDescent="0.25">
      <c r="D121" s="11"/>
      <c r="E121" s="11"/>
      <c r="F121" s="11"/>
      <c r="G121" s="12"/>
      <c r="H121" s="12"/>
      <c r="I121" s="11"/>
      <c r="J121" s="13" t="str">
        <f>IF($A121="","",((E121*D121)+F121))</f>
        <v/>
      </c>
      <c r="K121" s="14" t="str">
        <f>IF($A121="","",ROUND((J121*G121),2))</f>
        <v/>
      </c>
      <c r="L121" s="14" t="str">
        <f>IF($A121="","",(G121*D121))</f>
        <v/>
      </c>
      <c r="M121" s="15" t="str">
        <f>IF($A121="","",IFERROR(((H121-L121)/H121),0))</f>
        <v/>
      </c>
      <c r="N121" s="16" t="str">
        <f>IF($A121="","",IF((E121&lt;=I121),"Bottle more","OK"))</f>
        <v/>
      </c>
    </row>
    <row r="122" spans="1:14" x14ac:dyDescent="0.25">
      <c r="D122" s="11"/>
      <c r="E122" s="11"/>
      <c r="F122" s="11"/>
      <c r="G122" s="12"/>
      <c r="H122" s="12"/>
      <c r="I122" s="11"/>
      <c r="J122" s="13" t="str">
        <f>IF($A122="","",((E122*D122)+F122))</f>
        <v/>
      </c>
      <c r="K122" s="14" t="str">
        <f>IF($A122="","",ROUND((J122*G122),2))</f>
        <v/>
      </c>
      <c r="L122" s="14" t="str">
        <f>IF($A122="","",(G122*D122))</f>
        <v/>
      </c>
      <c r="M122" s="15" t="str">
        <f>IF($A122="","",IFERROR(((H122-L122)/H122),0))</f>
        <v/>
      </c>
      <c r="N122" s="16" t="str">
        <f>IF($A122="","",IF((E122&lt;=I122),"Bottle more","OK"))</f>
        <v/>
      </c>
    </row>
    <row r="123" spans="1:14" x14ac:dyDescent="0.25">
      <c r="D123" s="11"/>
      <c r="E123" s="11"/>
      <c r="F123" s="11"/>
      <c r="G123" s="12"/>
      <c r="H123" s="12"/>
      <c r="I123" s="11"/>
      <c r="J123" s="13" t="str">
        <f>IF($A123="","",((E123*D123)+F123))</f>
        <v/>
      </c>
      <c r="K123" s="14" t="str">
        <f>IF($A123="","",ROUND((J123*G123),2))</f>
        <v/>
      </c>
      <c r="L123" s="14" t="str">
        <f>IF($A123="","",(G123*D123))</f>
        <v/>
      </c>
      <c r="M123" s="15" t="str">
        <f>IF($A123="","",IFERROR(((H123-L123)/H123),0))</f>
        <v/>
      </c>
      <c r="N123" s="16" t="str">
        <f>IF($A123="","",IF((E123&lt;=I123),"Bottle more","OK"))</f>
        <v/>
      </c>
    </row>
    <row r="124" spans="1:14" x14ac:dyDescent="0.25">
      <c r="D124" s="11"/>
      <c r="E124" s="11"/>
      <c r="F124" s="11"/>
      <c r="G124" s="12"/>
      <c r="H124" s="12"/>
      <c r="I124" s="11"/>
      <c r="J124" s="13" t="str">
        <f>IF($A124="","",((E124*D124)+F124))</f>
        <v/>
      </c>
      <c r="K124" s="14" t="str">
        <f>IF($A124="","",ROUND((J124*G124),2))</f>
        <v/>
      </c>
      <c r="L124" s="14" t="str">
        <f>IF($A124="","",(G124*D124))</f>
        <v/>
      </c>
      <c r="M124" s="15" t="str">
        <f>IF($A124="","",IFERROR(((H124-L124)/H124),0))</f>
        <v/>
      </c>
      <c r="N124" s="16" t="str">
        <f>IF($A124="","",IF((E124&lt;=I124),"Bottle more","OK"))</f>
        <v/>
      </c>
    </row>
    <row r="125" spans="1:14" x14ac:dyDescent="0.25">
      <c r="D125" s="11"/>
      <c r="E125" s="11"/>
      <c r="F125" s="11"/>
      <c r="G125" s="12"/>
      <c r="H125" s="12"/>
      <c r="I125" s="11"/>
      <c r="J125" s="13" t="str">
        <f>IF($A125="","",((E125*D125)+F125))</f>
        <v/>
      </c>
      <c r="K125" s="14" t="str">
        <f>IF($A125="","",ROUND((J125*G125),2))</f>
        <v/>
      </c>
      <c r="L125" s="14" t="str">
        <f>IF($A125="","",(G125*D125))</f>
        <v/>
      </c>
      <c r="M125" s="15" t="str">
        <f>IF($A125="","",IFERROR(((H125-L125)/H125),0))</f>
        <v/>
      </c>
      <c r="N125" s="16" t="str">
        <f>IF($A125="","",IF((E125&lt;=I125),"Bottle more","OK"))</f>
        <v/>
      </c>
    </row>
    <row r="126" spans="1:14" x14ac:dyDescent="0.25">
      <c r="D126" s="11"/>
      <c r="E126" s="11"/>
      <c r="F126" s="11"/>
      <c r="G126" s="12"/>
      <c r="H126" s="12"/>
      <c r="I126" s="11"/>
      <c r="J126" s="13" t="str">
        <f>IF($A126="","",((E126*D126)+F126))</f>
        <v/>
      </c>
      <c r="K126" s="14" t="str">
        <f>IF($A126="","",ROUND((J126*G126),2))</f>
        <v/>
      </c>
      <c r="L126" s="14" t="str">
        <f>IF($A126="","",(G126*D126))</f>
        <v/>
      </c>
      <c r="M126" s="15" t="str">
        <f>IF($A126="","",IFERROR(((H126-L126)/H126),0))</f>
        <v/>
      </c>
      <c r="N126" s="16" t="str">
        <f>IF($A126="","",IF((E126&lt;=I126),"Bottle more","OK"))</f>
        <v/>
      </c>
    </row>
    <row r="127" spans="1:14" x14ac:dyDescent="0.25">
      <c r="D127" s="11"/>
      <c r="E127" s="11"/>
      <c r="F127" s="11"/>
      <c r="G127" s="12"/>
      <c r="H127" s="12"/>
      <c r="I127" s="11"/>
      <c r="J127" s="13" t="str">
        <f>IF($A127="","",((E127*D127)+F127))</f>
        <v/>
      </c>
      <c r="K127" s="14" t="str">
        <f>IF($A127="","",ROUND((J127*G127),2))</f>
        <v/>
      </c>
      <c r="L127" s="14" t="str">
        <f>IF($A127="","",(G127*D127))</f>
        <v/>
      </c>
      <c r="M127" s="15" t="str">
        <f>IF($A127="","",IFERROR(((H127-L127)/H127),0))</f>
        <v/>
      </c>
      <c r="N127" s="16" t="str">
        <f>IF($A127="","",IF((E127&lt;=I127),"Bottle more","OK"))</f>
        <v/>
      </c>
    </row>
    <row r="128" spans="1:14" x14ac:dyDescent="0.25">
      <c r="D128" s="11"/>
      <c r="E128" s="11"/>
      <c r="F128" s="11"/>
      <c r="G128" s="12"/>
      <c r="H128" s="12"/>
      <c r="I128" s="11"/>
      <c r="J128" s="13" t="str">
        <f>IF($A128="","",((E128*D128)+F128))</f>
        <v/>
      </c>
      <c r="K128" s="14" t="str">
        <f>IF($A128="","",ROUND((J128*G128),2))</f>
        <v/>
      </c>
      <c r="L128" s="14" t="str">
        <f>IF($A128="","",(G128*D128))</f>
        <v/>
      </c>
      <c r="M128" s="15" t="str">
        <f>IF($A128="","",IFERROR(((H128-L128)/H128),0))</f>
        <v/>
      </c>
      <c r="N128" s="16" t="str">
        <f>IF($A128="","",IF((E128&lt;=I128),"Bottle more","OK"))</f>
        <v/>
      </c>
    </row>
    <row r="129" spans="1:14" x14ac:dyDescent="0.25">
      <c r="D129" s="11"/>
      <c r="E129" s="11"/>
      <c r="F129" s="11"/>
      <c r="G129" s="12"/>
      <c r="H129" s="12"/>
      <c r="I129" s="11"/>
      <c r="J129" s="13" t="str">
        <f>IF($A129="","",((E129*D129)+F129))</f>
        <v/>
      </c>
      <c r="K129" s="14" t="str">
        <f>IF($A129="","",ROUND((J129*G129),2))</f>
        <v/>
      </c>
      <c r="L129" s="14" t="str">
        <f>IF($A129="","",(G129*D129))</f>
        <v/>
      </c>
      <c r="M129" s="15" t="str">
        <f>IF($A129="","",IFERROR(((H129-L129)/H129),0))</f>
        <v/>
      </c>
      <c r="N129" s="16" t="str">
        <f>IF($A129="","",IF((E129&lt;=I129),"Bottle more","OK"))</f>
        <v/>
      </c>
    </row>
    <row r="130" spans="1:14" x14ac:dyDescent="0.25">
      <c r="D130" s="11"/>
      <c r="E130" s="11"/>
      <c r="F130" s="11"/>
      <c r="G130" s="12"/>
      <c r="H130" s="12"/>
      <c r="I130" s="11"/>
      <c r="J130" s="13" t="str">
        <f>IF($A130="","",((E130*D130)+F130))</f>
        <v/>
      </c>
      <c r="K130" s="14" t="str">
        <f>IF($A130="","",ROUND((J130*G130),2))</f>
        <v/>
      </c>
      <c r="L130" s="14" t="str">
        <f>IF($A130="","",(G130*D130))</f>
        <v/>
      </c>
      <c r="M130" s="15" t="str">
        <f>IF($A130="","",IFERROR(((H130-L130)/H130),0))</f>
        <v/>
      </c>
      <c r="N130" s="16" t="str">
        <f>IF($A130="","",IF((E130&lt;=I130),"Bottle more","OK"))</f>
        <v/>
      </c>
    </row>
    <row r="131" spans="1:14" x14ac:dyDescent="0.25">
      <c r="D131" s="11"/>
      <c r="E131" s="11"/>
      <c r="F131" s="11"/>
      <c r="G131" s="12"/>
      <c r="H131" s="12"/>
      <c r="I131" s="11"/>
      <c r="J131" s="13" t="str">
        <f>IF($A131="","",((E131*D131)+F131))</f>
        <v/>
      </c>
      <c r="K131" s="14" t="str">
        <f>IF($A131="","",ROUND((J131*G131),2))</f>
        <v/>
      </c>
      <c r="L131" s="14" t="str">
        <f>IF($A131="","",(G131*D131))</f>
        <v/>
      </c>
      <c r="M131" s="15" t="str">
        <f>IF($A131="","",IFERROR(((H131-L131)/H131),0))</f>
        <v/>
      </c>
      <c r="N131" s="16" t="str">
        <f>IF($A131="","",IF((E131&lt;=I131),"Bottle more","OK"))</f>
        <v/>
      </c>
    </row>
    <row r="132" spans="1:14" x14ac:dyDescent="0.25">
      <c r="D132" s="11"/>
      <c r="E132" s="11"/>
      <c r="F132" s="11"/>
      <c r="G132" s="12"/>
      <c r="H132" s="12"/>
      <c r="I132" s="11"/>
      <c r="J132" s="13" t="str">
        <f>IF($A132="","",((E132*D132)+F132))</f>
        <v/>
      </c>
      <c r="K132" s="14" t="str">
        <f>IF($A132="","",ROUND((J132*G132),2))</f>
        <v/>
      </c>
      <c r="L132" s="14" t="str">
        <f>IF($A132="","",(G132*D132))</f>
        <v/>
      </c>
      <c r="M132" s="15" t="str">
        <f>IF($A132="","",IFERROR(((H132-L132)/H132),0))</f>
        <v/>
      </c>
      <c r="N132" s="16" t="str">
        <f>IF($A132="","",IF((E132&lt;=I132),"Bottle more","OK"))</f>
        <v/>
      </c>
    </row>
    <row r="133" spans="1:14" x14ac:dyDescent="0.25">
      <c r="D133" s="11"/>
      <c r="E133" s="11"/>
      <c r="F133" s="11"/>
      <c r="G133" s="12"/>
      <c r="H133" s="12"/>
      <c r="I133" s="11"/>
      <c r="J133" s="13" t="str">
        <f>IF($A133="","",((E133*D133)+F133))</f>
        <v/>
      </c>
      <c r="K133" s="14" t="str">
        <f>IF($A133="","",ROUND((J133*G133),2))</f>
        <v/>
      </c>
      <c r="L133" s="14" t="str">
        <f>IF($A133="","",(G133*D133))</f>
        <v/>
      </c>
      <c r="M133" s="15" t="str">
        <f>IF($A133="","",IFERROR(((H133-L133)/H133),0))</f>
        <v/>
      </c>
      <c r="N133" s="16" t="str">
        <f>IF($A133="","",IF((E133&lt;=I133),"Bottle more","OK"))</f>
        <v/>
      </c>
    </row>
    <row r="134" spans="1:14" x14ac:dyDescent="0.25">
      <c r="D134" s="11"/>
      <c r="E134" s="11"/>
      <c r="F134" s="11"/>
      <c r="G134" s="12"/>
      <c r="H134" s="12"/>
      <c r="I134" s="11"/>
      <c r="J134" s="13" t="str">
        <f>IF($A134="","",((E134*D134)+F134))</f>
        <v/>
      </c>
      <c r="K134" s="14" t="str">
        <f>IF($A134="","",ROUND((J134*G134),2))</f>
        <v/>
      </c>
      <c r="L134" s="14" t="str">
        <f>IF($A134="","",(G134*D134))</f>
        <v/>
      </c>
      <c r="M134" s="15" t="str">
        <f>IF($A134="","",IFERROR(((H134-L134)/H134),0))</f>
        <v/>
      </c>
      <c r="N134" s="16" t="str">
        <f>IF($A134="","",IF((E134&lt;=I134),"Bottle more","OK"))</f>
        <v/>
      </c>
    </row>
    <row r="135" spans="1:14" x14ac:dyDescent="0.25">
      <c r="D135" s="11"/>
      <c r="E135" s="11"/>
      <c r="F135" s="11"/>
      <c r="G135" s="12"/>
      <c r="H135" s="12"/>
      <c r="I135" s="11"/>
      <c r="J135" s="13" t="str">
        <f>IF($A135="","",((E135*D135)+F135))</f>
        <v/>
      </c>
      <c r="K135" s="14" t="str">
        <f>IF($A135="","",ROUND((J135*G135),2))</f>
        <v/>
      </c>
      <c r="L135" s="14" t="str">
        <f>IF($A135="","",(G135*D135))</f>
        <v/>
      </c>
      <c r="M135" s="15" t="str">
        <f>IF($A135="","",IFERROR(((H135-L135)/H135),0))</f>
        <v/>
      </c>
      <c r="N135" s="16" t="str">
        <f>IF($A135="","",IF((E135&lt;=I135),"Bottle more","OK"))</f>
        <v/>
      </c>
    </row>
    <row r="136" spans="1:14" x14ac:dyDescent="0.25">
      <c r="D136" s="11"/>
      <c r="E136" s="11"/>
      <c r="F136" s="11"/>
      <c r="G136" s="12"/>
      <c r="H136" s="12"/>
      <c r="I136" s="11"/>
      <c r="J136" s="13" t="str">
        <f>IF($A136="","",((E136*D136)+F136))</f>
        <v/>
      </c>
      <c r="K136" s="14" t="str">
        <f>IF($A136="","",ROUND((J136*G136),2))</f>
        <v/>
      </c>
      <c r="L136" s="14" t="str">
        <f>IF($A136="","",(G136*D136))</f>
        <v/>
      </c>
      <c r="M136" s="15" t="str">
        <f>IF($A136="","",IFERROR(((H136-L136)/H136),0))</f>
        <v/>
      </c>
      <c r="N136" s="16" t="str">
        <f>IF($A136="","",IF((E136&lt;=I136),"Bottle more","OK"))</f>
        <v/>
      </c>
    </row>
    <row r="137" spans="1:14" x14ac:dyDescent="0.25">
      <c r="D137" s="11"/>
      <c r="E137" s="11"/>
      <c r="F137" s="11"/>
      <c r="G137" s="12"/>
      <c r="H137" s="12"/>
      <c r="I137" s="11"/>
      <c r="J137" s="13" t="str">
        <f>IF($A137="","",((E137*D137)+F137))</f>
        <v/>
      </c>
      <c r="K137" s="14" t="str">
        <f>IF($A137="","",ROUND((J137*G137),2))</f>
        <v/>
      </c>
      <c r="L137" s="14" t="str">
        <f>IF($A137="","",(G137*D137))</f>
        <v/>
      </c>
      <c r="M137" s="15" t="str">
        <f>IF($A137="","",IFERROR(((H137-L137)/H137),0))</f>
        <v/>
      </c>
      <c r="N137" s="16" t="str">
        <f>IF($A137="","",IF((E137&lt;=I137),"Bottle more","OK"))</f>
        <v/>
      </c>
    </row>
    <row r="138" spans="1:14" x14ac:dyDescent="0.25">
      <c r="D138" s="11"/>
      <c r="E138" s="11"/>
      <c r="F138" s="11"/>
      <c r="G138" s="12"/>
      <c r="H138" s="12"/>
      <c r="I138" s="11"/>
      <c r="J138" s="13" t="str">
        <f>IF($A138="","",((E138*D138)+F138))</f>
        <v/>
      </c>
      <c r="K138" s="14" t="str">
        <f>IF($A138="","",ROUND((J138*G138),2))</f>
        <v/>
      </c>
      <c r="L138" s="14" t="str">
        <f>IF($A138="","",(G138*D138))</f>
        <v/>
      </c>
      <c r="M138" s="15" t="str">
        <f>IF($A138="","",IFERROR(((H138-L138)/H138),0))</f>
        <v/>
      </c>
      <c r="N138" s="16" t="str">
        <f>IF($A138="","",IF((E138&lt;=I138),"Bottle more","OK"))</f>
        <v/>
      </c>
    </row>
    <row r="139" spans="1:14" x14ac:dyDescent="0.25">
      <c r="D139" s="11"/>
      <c r="E139" s="11"/>
      <c r="F139" s="11"/>
      <c r="G139" s="12"/>
      <c r="H139" s="12"/>
      <c r="I139" s="11"/>
      <c r="J139" s="13" t="str">
        <f>IF($A139="","",((E139*D139)+F139))</f>
        <v/>
      </c>
      <c r="K139" s="14" t="str">
        <f>IF($A139="","",ROUND((J139*G139),2))</f>
        <v/>
      </c>
      <c r="L139" s="14" t="str">
        <f>IF($A139="","",(G139*D139))</f>
        <v/>
      </c>
      <c r="M139" s="15" t="str">
        <f>IF($A139="","",IFERROR(((H139-L139)/H139),0))</f>
        <v/>
      </c>
      <c r="N139" s="16" t="str">
        <f>IF($A139="","",IF((E139&lt;=I139),"Bottle more","OK"))</f>
        <v/>
      </c>
    </row>
    <row r="140" spans="1:14" x14ac:dyDescent="0.25">
      <c r="D140" s="11"/>
      <c r="E140" s="11"/>
      <c r="F140" s="11"/>
      <c r="G140" s="12"/>
      <c r="H140" s="12"/>
      <c r="I140" s="11"/>
      <c r="J140" s="13" t="str">
        <f>IF($A140="","",((E140*D140)+F140))</f>
        <v/>
      </c>
      <c r="K140" s="14" t="str">
        <f>IF($A140="","",ROUND((J140*G140),2))</f>
        <v/>
      </c>
      <c r="L140" s="14" t="str">
        <f>IF($A140="","",(G140*D140))</f>
        <v/>
      </c>
      <c r="M140" s="15" t="str">
        <f>IF($A140="","",IFERROR(((H140-L140)/H140),0))</f>
        <v/>
      </c>
      <c r="N140" s="16" t="str">
        <f>IF($A140="","",IF((E140&lt;=I140),"Bottle more","OK"))</f>
        <v/>
      </c>
    </row>
    <row r="141" spans="1:14" x14ac:dyDescent="0.25">
      <c r="D141" s="11"/>
      <c r="E141" s="11"/>
      <c r="F141" s="11"/>
      <c r="G141" s="12"/>
      <c r="H141" s="12"/>
      <c r="I141" s="11"/>
      <c r="J141" s="13" t="str">
        <f>IF($A141="","",((E141*D141)+F141))</f>
        <v/>
      </c>
      <c r="K141" s="14" t="str">
        <f>IF($A141="","",ROUND((J141*G141),2))</f>
        <v/>
      </c>
      <c r="L141" s="14" t="str">
        <f>IF($A141="","",(G141*D141))</f>
        <v/>
      </c>
      <c r="M141" s="15" t="str">
        <f>IF($A141="","",IFERROR(((H141-L141)/H141),0))</f>
        <v/>
      </c>
      <c r="N141" s="16" t="str">
        <f>IF($A141="","",IF((E141&lt;=I141),"Bottle more","OK"))</f>
        <v/>
      </c>
    </row>
    <row r="142" spans="1:14" x14ac:dyDescent="0.25">
      <c r="D142" s="11"/>
      <c r="E142" s="11"/>
      <c r="F142" s="11"/>
      <c r="G142" s="12"/>
      <c r="H142" s="12"/>
      <c r="I142" s="11"/>
      <c r="J142" s="13" t="str">
        <f>IF($A142="","",((E142*D142)+F142))</f>
        <v/>
      </c>
      <c r="K142" s="14" t="str">
        <f>IF($A142="","",ROUND((J142*G142),2))</f>
        <v/>
      </c>
      <c r="L142" s="14" t="str">
        <f>IF($A142="","",(G142*D142))</f>
        <v/>
      </c>
      <c r="M142" s="15" t="str">
        <f>IF($A142="","",IFERROR(((H142-L142)/H142),0))</f>
        <v/>
      </c>
      <c r="N142" s="16" t="str">
        <f>IF($A142="","",IF((E142&lt;=I142),"Bottle more","OK"))</f>
        <v/>
      </c>
    </row>
    <row r="143" spans="1:14" x14ac:dyDescent="0.25">
      <c r="D143" s="11"/>
      <c r="E143" s="11"/>
      <c r="F143" s="11"/>
      <c r="G143" s="12"/>
      <c r="H143" s="12"/>
      <c r="I143" s="11"/>
      <c r="J143" s="13" t="str">
        <f>IF($A143="","",((E143*D143)+F143))</f>
        <v/>
      </c>
      <c r="K143" s="14" t="str">
        <f>IF($A143="","",ROUND((J143*G143),2))</f>
        <v/>
      </c>
      <c r="L143" s="14" t="str">
        <f>IF($A143="","",(G143*D143))</f>
        <v/>
      </c>
      <c r="M143" s="15" t="str">
        <f>IF($A143="","",IFERROR(((H143-L143)/H143),0))</f>
        <v/>
      </c>
      <c r="N143" s="16" t="str">
        <f>IF($A143="","",IF((E143&lt;=I143),"Bottle more","OK"))</f>
        <v/>
      </c>
    </row>
    <row r="144" spans="1:14" x14ac:dyDescent="0.25">
      <c r="D144" s="11"/>
      <c r="E144" s="11"/>
      <c r="F144" s="11"/>
      <c r="G144" s="12"/>
      <c r="H144" s="12"/>
      <c r="I144" s="11"/>
      <c r="J144" s="13" t="str">
        <f>IF($A144="","",((E144*D144)+F144))</f>
        <v/>
      </c>
      <c r="K144" s="14" t="str">
        <f>IF($A144="","",ROUND((J144*G144),2))</f>
        <v/>
      </c>
      <c r="L144" s="14" t="str">
        <f>IF($A144="","",(G144*D144))</f>
        <v/>
      </c>
      <c r="M144" s="15" t="str">
        <f>IF($A144="","",IFERROR(((H144-L144)/H144),0))</f>
        <v/>
      </c>
      <c r="N144" s="16" t="str">
        <f>IF($A144="","",IF((E144&lt;=I144),"Bottle more","OK"))</f>
        <v/>
      </c>
    </row>
    <row r="145" spans="1:14" x14ac:dyDescent="0.25">
      <c r="D145" s="11"/>
      <c r="E145" s="11"/>
      <c r="F145" s="11"/>
      <c r="G145" s="12"/>
      <c r="H145" s="12"/>
      <c r="I145" s="11"/>
      <c r="J145" s="13" t="str">
        <f>IF($A145="","",((E145*D145)+F145))</f>
        <v/>
      </c>
      <c r="K145" s="14" t="str">
        <f>IF($A145="","",ROUND((J145*G145),2))</f>
        <v/>
      </c>
      <c r="L145" s="14" t="str">
        <f>IF($A145="","",(G145*D145))</f>
        <v/>
      </c>
      <c r="M145" s="15" t="str">
        <f>IF($A145="","",IFERROR(((H145-L145)/H145),0))</f>
        <v/>
      </c>
      <c r="N145" s="16" t="str">
        <f>IF($A145="","",IF((E145&lt;=I145),"Bottle more","OK"))</f>
        <v/>
      </c>
    </row>
    <row r="146" spans="1:14" x14ac:dyDescent="0.25">
      <c r="D146" s="11"/>
      <c r="E146" s="11"/>
      <c r="F146" s="11"/>
      <c r="G146" s="12"/>
      <c r="H146" s="12"/>
      <c r="I146" s="11"/>
      <c r="J146" s="13" t="str">
        <f>IF($A146="","",((E146*D146)+F146))</f>
        <v/>
      </c>
      <c r="K146" s="14" t="str">
        <f>IF($A146="","",ROUND((J146*G146),2))</f>
        <v/>
      </c>
      <c r="L146" s="14" t="str">
        <f>IF($A146="","",(G146*D146))</f>
        <v/>
      </c>
      <c r="M146" s="15" t="str">
        <f>IF($A146="","",IFERROR(((H146-L146)/H146),0))</f>
        <v/>
      </c>
      <c r="N146" s="16" t="str">
        <f>IF($A146="","",IF((E146&lt;=I146),"Bottle more","OK"))</f>
        <v/>
      </c>
    </row>
    <row r="147" spans="1:14" x14ac:dyDescent="0.25">
      <c r="D147" s="11"/>
      <c r="E147" s="11"/>
      <c r="F147" s="11"/>
      <c r="G147" s="12"/>
      <c r="H147" s="12"/>
      <c r="I147" s="11"/>
      <c r="J147" s="13" t="str">
        <f>IF($A147="","",((E147*D147)+F147))</f>
        <v/>
      </c>
      <c r="K147" s="14" t="str">
        <f>IF($A147="","",ROUND((J147*G147),2))</f>
        <v/>
      </c>
      <c r="L147" s="14" t="str">
        <f>IF($A147="","",(G147*D147))</f>
        <v/>
      </c>
      <c r="M147" s="15" t="str">
        <f>IF($A147="","",IFERROR(((H147-L147)/H147),0))</f>
        <v/>
      </c>
      <c r="N147" s="16" t="str">
        <f>IF($A147="","",IF((E147&lt;=I147),"Bottle more","OK"))</f>
        <v/>
      </c>
    </row>
    <row r="148" spans="1:14" x14ac:dyDescent="0.25">
      <c r="D148" s="11"/>
      <c r="E148" s="11"/>
      <c r="F148" s="11"/>
      <c r="G148" s="12"/>
      <c r="H148" s="12"/>
      <c r="I148" s="11"/>
      <c r="J148" s="13" t="str">
        <f>IF($A148="","",((E148*D148)+F148))</f>
        <v/>
      </c>
      <c r="K148" s="14" t="str">
        <f>IF($A148="","",ROUND((J148*G148),2))</f>
        <v/>
      </c>
      <c r="L148" s="14" t="str">
        <f>IF($A148="","",(G148*D148))</f>
        <v/>
      </c>
      <c r="M148" s="15" t="str">
        <f>IF($A148="","",IFERROR(((H148-L148)/H148),0))</f>
        <v/>
      </c>
      <c r="N148" s="16" t="str">
        <f>IF($A148="","",IF((E148&lt;=I148),"Bottle more","OK"))</f>
        <v/>
      </c>
    </row>
    <row r="149" spans="1:14" x14ac:dyDescent="0.25">
      <c r="D149" s="11"/>
      <c r="E149" s="11"/>
      <c r="F149" s="11"/>
      <c r="G149" s="12"/>
      <c r="H149" s="12"/>
      <c r="I149" s="11"/>
      <c r="J149" s="13" t="str">
        <f>IF($A149="","",((E149*D149)+F149))</f>
        <v/>
      </c>
      <c r="K149" s="14" t="str">
        <f>IF($A149="","",ROUND((J149*G149),2))</f>
        <v/>
      </c>
      <c r="L149" s="14" t="str">
        <f>IF($A149="","",(G149*D149))</f>
        <v/>
      </c>
      <c r="M149" s="15" t="str">
        <f>IF($A149="","",IFERROR(((H149-L149)/H149),0))</f>
        <v/>
      </c>
      <c r="N149" s="16" t="str">
        <f>IF($A149="","",IF((E149&lt;=I149),"Bottle more","OK"))</f>
        <v/>
      </c>
    </row>
    <row r="150" spans="1:14" x14ac:dyDescent="0.25">
      <c r="D150" s="11"/>
      <c r="E150" s="11"/>
      <c r="F150" s="11"/>
      <c r="G150" s="12"/>
      <c r="H150" s="12"/>
      <c r="I150" s="11"/>
      <c r="J150" s="13" t="str">
        <f>IF($A150="","",((E150*D150)+F150))</f>
        <v/>
      </c>
      <c r="K150" s="14" t="str">
        <f>IF($A150="","",ROUND((J150*G150),2))</f>
        <v/>
      </c>
      <c r="L150" s="14" t="str">
        <f>IF($A150="","",(G150*D150))</f>
        <v/>
      </c>
      <c r="M150" s="15" t="str">
        <f>IF($A150="","",IFERROR(((H150-L150)/H150),0))</f>
        <v/>
      </c>
      <c r="N150" s="16" t="str">
        <f>IF($A150="","",IF((E150&lt;=I150),"Bottle more","OK"))</f>
        <v/>
      </c>
    </row>
    <row r="151" spans="1:14" x14ac:dyDescent="0.25">
      <c r="D151" s="11"/>
      <c r="E151" s="11"/>
      <c r="F151" s="11"/>
      <c r="G151" s="12"/>
      <c r="H151" s="12"/>
      <c r="I151" s="11"/>
      <c r="J151" s="13" t="str">
        <f>IF($A151="","",((E151*D151)+F151))</f>
        <v/>
      </c>
      <c r="K151" s="14" t="str">
        <f>IF($A151="","",ROUND((J151*G151),2))</f>
        <v/>
      </c>
      <c r="L151" s="14" t="str">
        <f>IF($A151="","",(G151*D151))</f>
        <v/>
      </c>
      <c r="M151" s="15" t="str">
        <f>IF($A151="","",IFERROR(((H151-L151)/H151),0))</f>
        <v/>
      </c>
      <c r="N151" s="16" t="str">
        <f>IF($A151="","",IF((E151&lt;=I151),"Bottle more","OK"))</f>
        <v/>
      </c>
    </row>
    <row r="152" spans="1:14" x14ac:dyDescent="0.25">
      <c r="D152" s="11"/>
      <c r="E152" s="11"/>
      <c r="F152" s="11"/>
      <c r="G152" s="12"/>
      <c r="H152" s="12"/>
      <c r="I152" s="11"/>
      <c r="J152" s="13" t="str">
        <f>IF($A152="","",((E152*D152)+F152))</f>
        <v/>
      </c>
      <c r="K152" s="14" t="str">
        <f>IF($A152="","",ROUND((J152*G152),2))</f>
        <v/>
      </c>
      <c r="L152" s="14" t="str">
        <f>IF($A152="","",(G152*D152))</f>
        <v/>
      </c>
      <c r="M152" s="15" t="str">
        <f>IF($A152="","",IFERROR(((H152-L152)/H152),0))</f>
        <v/>
      </c>
      <c r="N152" s="16" t="str">
        <f>IF($A152="","",IF((E152&lt;=I152),"Bottle more","OK"))</f>
        <v/>
      </c>
    </row>
    <row r="153" spans="1:14" x14ac:dyDescent="0.25">
      <c r="D153" s="11"/>
      <c r="E153" s="11"/>
      <c r="F153" s="11"/>
      <c r="G153" s="12"/>
      <c r="H153" s="12"/>
      <c r="I153" s="11"/>
      <c r="J153" s="13" t="str">
        <f>IF($A153="","",((E153*D153)+F153))</f>
        <v/>
      </c>
      <c r="K153" s="14" t="str">
        <f>IF($A153="","",ROUND((J153*G153),2))</f>
        <v/>
      </c>
      <c r="L153" s="14" t="str">
        <f>IF($A153="","",(G153*D153))</f>
        <v/>
      </c>
      <c r="M153" s="15" t="str">
        <f>IF($A153="","",IFERROR(((H153-L153)/H153),0))</f>
        <v/>
      </c>
      <c r="N153" s="16" t="str">
        <f>IF($A153="","",IF((E153&lt;=I153),"Bottle more","OK"))</f>
        <v/>
      </c>
    </row>
    <row r="154" spans="1:14" x14ac:dyDescent="0.25">
      <c r="D154" s="11"/>
      <c r="E154" s="11"/>
      <c r="F154" s="11"/>
      <c r="G154" s="12"/>
      <c r="H154" s="12"/>
      <c r="I154" s="11"/>
      <c r="J154" s="13" t="str">
        <f>IF($A154="","",((E154*D154)+F154))</f>
        <v/>
      </c>
      <c r="K154" s="14" t="str">
        <f>IF($A154="","",ROUND((J154*G154),2))</f>
        <v/>
      </c>
      <c r="L154" s="14" t="str">
        <f>IF($A154="","",(G154*D154))</f>
        <v/>
      </c>
      <c r="M154" s="15" t="str">
        <f>IF($A154="","",IFERROR(((H154-L154)/H154),0))</f>
        <v/>
      </c>
      <c r="N154" s="16" t="str">
        <f>IF($A154="","",IF((E154&lt;=I154),"Bottle more","OK"))</f>
        <v/>
      </c>
    </row>
    <row r="155" spans="1:14" x14ac:dyDescent="0.25">
      <c r="D155" s="11"/>
      <c r="E155" s="11"/>
      <c r="F155" s="11"/>
      <c r="G155" s="12"/>
      <c r="H155" s="12"/>
      <c r="I155" s="11"/>
      <c r="J155" s="13" t="str">
        <f>IF($A155="","",((E155*D155)+F155))</f>
        <v/>
      </c>
      <c r="K155" s="14" t="str">
        <f>IF($A155="","",ROUND((J155*G155),2))</f>
        <v/>
      </c>
      <c r="L155" s="14" t="str">
        <f>IF($A155="","",(G155*D155))</f>
        <v/>
      </c>
      <c r="M155" s="15" t="str">
        <f>IF($A155="","",IFERROR(((H155-L155)/H155),0))</f>
        <v/>
      </c>
      <c r="N155" s="16" t="str">
        <f>IF($A155="","",IF((E155&lt;=I155),"Bottle more","OK"))</f>
        <v/>
      </c>
    </row>
    <row r="156" spans="1:14" x14ac:dyDescent="0.25">
      <c r="D156" s="11"/>
      <c r="E156" s="11"/>
      <c r="F156" s="11"/>
      <c r="G156" s="12"/>
      <c r="H156" s="12"/>
      <c r="I156" s="11"/>
      <c r="J156" s="13" t="str">
        <f>IF($A156="","",((E156*D156)+F156))</f>
        <v/>
      </c>
      <c r="K156" s="14" t="str">
        <f>IF($A156="","",ROUND((J156*G156),2))</f>
        <v/>
      </c>
      <c r="L156" s="14" t="str">
        <f>IF($A156="","",(G156*D156))</f>
        <v/>
      </c>
      <c r="M156" s="15" t="str">
        <f>IF($A156="","",IFERROR(((H156-L156)/H156),0))</f>
        <v/>
      </c>
      <c r="N156" s="16" t="str">
        <f>IF($A156="","",IF((E156&lt;=I156),"Bottle more","OK"))</f>
        <v/>
      </c>
    </row>
    <row r="157" spans="1:14" x14ac:dyDescent="0.25">
      <c r="D157" s="11"/>
      <c r="E157" s="11"/>
      <c r="F157" s="11"/>
      <c r="G157" s="12"/>
      <c r="H157" s="12"/>
      <c r="I157" s="11"/>
      <c r="J157" s="13" t="str">
        <f>IF($A157="","",((E157*D157)+F157))</f>
        <v/>
      </c>
      <c r="K157" s="14" t="str">
        <f>IF($A157="","",ROUND((J157*G157),2))</f>
        <v/>
      </c>
      <c r="L157" s="14" t="str">
        <f>IF($A157="","",(G157*D157))</f>
        <v/>
      </c>
      <c r="M157" s="15" t="str">
        <f>IF($A157="","",IFERROR(((H157-L157)/H157),0))</f>
        <v/>
      </c>
      <c r="N157" s="16" t="str">
        <f>IF($A157="","",IF((E157&lt;=I157),"Bottle more","OK"))</f>
        <v/>
      </c>
    </row>
    <row r="158" spans="1:14" x14ac:dyDescent="0.25">
      <c r="D158" s="11"/>
      <c r="E158" s="11"/>
      <c r="F158" s="11"/>
      <c r="G158" s="12"/>
      <c r="H158" s="12"/>
      <c r="I158" s="11"/>
      <c r="J158" s="13" t="str">
        <f>IF($A158="","",((E158*D158)+F158))</f>
        <v/>
      </c>
      <c r="K158" s="14" t="str">
        <f>IF($A158="","",ROUND((J158*G158),2))</f>
        <v/>
      </c>
      <c r="L158" s="14" t="str">
        <f>IF($A158="","",(G158*D158))</f>
        <v/>
      </c>
      <c r="M158" s="15" t="str">
        <f>IF($A158="","",IFERROR(((H158-L158)/H158),0))</f>
        <v/>
      </c>
      <c r="N158" s="16" t="str">
        <f>IF($A158="","",IF((E158&lt;=I158),"Bottle more","OK"))</f>
        <v/>
      </c>
    </row>
    <row r="159" spans="1:14" x14ac:dyDescent="0.25">
      <c r="D159" s="11"/>
      <c r="E159" s="11"/>
      <c r="F159" s="11"/>
      <c r="G159" s="12"/>
      <c r="H159" s="12"/>
      <c r="I159" s="11"/>
      <c r="J159" s="13" t="str">
        <f>IF($A159="","",((E159*D159)+F159))</f>
        <v/>
      </c>
      <c r="K159" s="14" t="str">
        <f>IF($A159="","",ROUND((J159*G159),2))</f>
        <v/>
      </c>
      <c r="L159" s="14" t="str">
        <f>IF($A159="","",(G159*D159))</f>
        <v/>
      </c>
      <c r="M159" s="15" t="str">
        <f>IF($A159="","",IFERROR(((H159-L159)/H159),0))</f>
        <v/>
      </c>
      <c r="N159" s="16" t="str">
        <f>IF($A159="","",IF((E159&lt;=I159),"Bottle more","OK"))</f>
        <v/>
      </c>
    </row>
    <row r="160" spans="1:14" x14ac:dyDescent="0.25">
      <c r="D160" s="11"/>
      <c r="E160" s="11"/>
      <c r="F160" s="11"/>
      <c r="G160" s="12"/>
      <c r="H160" s="12"/>
      <c r="I160" s="11"/>
      <c r="J160" s="13" t="str">
        <f>IF($A160="","",((E160*D160)+F160))</f>
        <v/>
      </c>
      <c r="K160" s="14" t="str">
        <f>IF($A160="","",ROUND((J160*G160),2))</f>
        <v/>
      </c>
      <c r="L160" s="14" t="str">
        <f>IF($A160="","",(G160*D160))</f>
        <v/>
      </c>
      <c r="M160" s="15" t="str">
        <f>IF($A160="","",IFERROR(((H160-L160)/H160),0))</f>
        <v/>
      </c>
      <c r="N160" s="16" t="str">
        <f>IF($A160="","",IF((E160&lt;=I160),"Bottle more","OK"))</f>
        <v/>
      </c>
    </row>
    <row r="161" spans="1:14" x14ac:dyDescent="0.25">
      <c r="D161" s="11"/>
      <c r="E161" s="11"/>
      <c r="F161" s="11"/>
      <c r="G161" s="12"/>
      <c r="H161" s="12"/>
      <c r="I161" s="11"/>
      <c r="J161" s="13" t="str">
        <f>IF($A161="","",((E161*D161)+F161))</f>
        <v/>
      </c>
      <c r="K161" s="14" t="str">
        <f>IF($A161="","",ROUND((J161*G161),2))</f>
        <v/>
      </c>
      <c r="L161" s="14" t="str">
        <f>IF($A161="","",(G161*D161))</f>
        <v/>
      </c>
      <c r="M161" s="15" t="str">
        <f>IF($A161="","",IFERROR(((H161-L161)/H161),0))</f>
        <v/>
      </c>
      <c r="N161" s="16" t="str">
        <f>IF($A161="","",IF((E161&lt;=I161),"Bottle more","OK"))</f>
        <v/>
      </c>
    </row>
    <row r="162" spans="1:14" x14ac:dyDescent="0.25">
      <c r="D162" s="11"/>
      <c r="E162" s="11"/>
      <c r="F162" s="11"/>
      <c r="G162" s="12"/>
      <c r="H162" s="12"/>
      <c r="I162" s="11"/>
      <c r="J162" s="13" t="str">
        <f>IF($A162="","",((E162*D162)+F162))</f>
        <v/>
      </c>
      <c r="K162" s="14" t="str">
        <f>IF($A162="","",ROUND((J162*G162),2))</f>
        <v/>
      </c>
      <c r="L162" s="14" t="str">
        <f>IF($A162="","",(G162*D162))</f>
        <v/>
      </c>
      <c r="M162" s="15" t="str">
        <f>IF($A162="","",IFERROR(((H162-L162)/H162),0))</f>
        <v/>
      </c>
      <c r="N162" s="16" t="str">
        <f>IF($A162="","",IF((E162&lt;=I162),"Bottle more","OK"))</f>
        <v/>
      </c>
    </row>
    <row r="163" spans="1:14" x14ac:dyDescent="0.25">
      <c r="D163" s="11"/>
      <c r="E163" s="11"/>
      <c r="F163" s="11"/>
      <c r="G163" s="12"/>
      <c r="H163" s="12"/>
      <c r="I163" s="11"/>
      <c r="J163" s="13" t="str">
        <f>IF($A163="","",((E163*D163)+F163))</f>
        <v/>
      </c>
      <c r="K163" s="14" t="str">
        <f>IF($A163="","",ROUND((J163*G163),2))</f>
        <v/>
      </c>
      <c r="L163" s="14" t="str">
        <f>IF($A163="","",(G163*D163))</f>
        <v/>
      </c>
      <c r="M163" s="15" t="str">
        <f>IF($A163="","",IFERROR(((H163-L163)/H163),0))</f>
        <v/>
      </c>
      <c r="N163" s="16" t="str">
        <f>IF($A163="","",IF((E163&lt;=I163),"Bottle more","OK"))</f>
        <v/>
      </c>
    </row>
    <row r="164" spans="1:14" x14ac:dyDescent="0.25">
      <c r="D164" s="11"/>
      <c r="E164" s="11"/>
      <c r="F164" s="11"/>
      <c r="G164" s="12"/>
      <c r="H164" s="12"/>
      <c r="I164" s="11"/>
      <c r="J164" s="13" t="str">
        <f>IF($A164="","",((E164*D164)+F164))</f>
        <v/>
      </c>
      <c r="K164" s="14" t="str">
        <f>IF($A164="","",ROUND((J164*G164),2))</f>
        <v/>
      </c>
      <c r="L164" s="14" t="str">
        <f>IF($A164="","",(G164*D164))</f>
        <v/>
      </c>
      <c r="M164" s="15" t="str">
        <f>IF($A164="","",IFERROR(((H164-L164)/H164),0))</f>
        <v/>
      </c>
      <c r="N164" s="16" t="str">
        <f>IF($A164="","",IF((E164&lt;=I164),"Bottle more","OK"))</f>
        <v/>
      </c>
    </row>
    <row r="165" spans="1:14" x14ac:dyDescent="0.25">
      <c r="D165" s="11"/>
      <c r="E165" s="11"/>
      <c r="F165" s="11"/>
      <c r="G165" s="12"/>
      <c r="H165" s="12"/>
      <c r="I165" s="11"/>
      <c r="J165" s="13" t="str">
        <f>IF($A165="","",((E165*D165)+F165))</f>
        <v/>
      </c>
      <c r="K165" s="14" t="str">
        <f>IF($A165="","",ROUND((J165*G165),2))</f>
        <v/>
      </c>
      <c r="L165" s="14" t="str">
        <f>IF($A165="","",(G165*D165))</f>
        <v/>
      </c>
      <c r="M165" s="15" t="str">
        <f>IF($A165="","",IFERROR(((H165-L165)/H165),0))</f>
        <v/>
      </c>
      <c r="N165" s="16" t="str">
        <f>IF($A165="","",IF((E165&lt;=I165),"Bottle more","OK"))</f>
        <v/>
      </c>
    </row>
    <row r="166" spans="1:14" x14ac:dyDescent="0.25">
      <c r="D166" s="11"/>
      <c r="E166" s="11"/>
      <c r="F166" s="11"/>
      <c r="G166" s="12"/>
      <c r="H166" s="12"/>
      <c r="I166" s="11"/>
      <c r="J166" s="13" t="str">
        <f>IF($A166="","",((E166*D166)+F166))</f>
        <v/>
      </c>
      <c r="K166" s="14" t="str">
        <f>IF($A166="","",ROUND((J166*G166),2))</f>
        <v/>
      </c>
      <c r="L166" s="14" t="str">
        <f>IF($A166="","",(G166*D166))</f>
        <v/>
      </c>
      <c r="M166" s="15" t="str">
        <f>IF($A166="","",IFERROR(((H166-L166)/H166),0))</f>
        <v/>
      </c>
      <c r="N166" s="16" t="str">
        <f>IF($A166="","",IF((E166&lt;=I166),"Bottle more","OK"))</f>
        <v/>
      </c>
    </row>
    <row r="167" spans="1:14" x14ac:dyDescent="0.25">
      <c r="D167" s="11"/>
      <c r="E167" s="11"/>
      <c r="F167" s="11"/>
      <c r="G167" s="12"/>
      <c r="H167" s="12"/>
      <c r="I167" s="11"/>
      <c r="J167" s="13" t="str">
        <f>IF($A167="","",((E167*D167)+F167))</f>
        <v/>
      </c>
      <c r="K167" s="14" t="str">
        <f>IF($A167="","",ROUND((J167*G167),2))</f>
        <v/>
      </c>
      <c r="L167" s="14" t="str">
        <f>IF($A167="","",(G167*D167))</f>
        <v/>
      </c>
      <c r="M167" s="15" t="str">
        <f>IF($A167="","",IFERROR(((H167-L167)/H167),0))</f>
        <v/>
      </c>
      <c r="N167" s="16" t="str">
        <f>IF($A167="","",IF((E167&lt;=I167),"Bottle more","OK"))</f>
        <v/>
      </c>
    </row>
    <row r="168" spans="1:14" x14ac:dyDescent="0.25">
      <c r="D168" s="11"/>
      <c r="E168" s="11"/>
      <c r="F168" s="11"/>
      <c r="G168" s="12"/>
      <c r="H168" s="12"/>
      <c r="I168" s="11"/>
      <c r="J168" s="13" t="str">
        <f>IF($A168="","",((E168*D168)+F168))</f>
        <v/>
      </c>
      <c r="K168" s="14" t="str">
        <f>IF($A168="","",ROUND((J168*G168),2))</f>
        <v/>
      </c>
      <c r="L168" s="14" t="str">
        <f>IF($A168="","",(G168*D168))</f>
        <v/>
      </c>
      <c r="M168" s="15" t="str">
        <f>IF($A168="","",IFERROR(((H168-L168)/H168),0))</f>
        <v/>
      </c>
      <c r="N168" s="16" t="str">
        <f>IF($A168="","",IF((E168&lt;=I168),"Bottle more","OK"))</f>
        <v/>
      </c>
    </row>
    <row r="169" spans="1:14" x14ac:dyDescent="0.25">
      <c r="D169" s="11"/>
      <c r="E169" s="11"/>
      <c r="F169" s="11"/>
      <c r="G169" s="12"/>
      <c r="H169" s="12"/>
      <c r="I169" s="11"/>
      <c r="J169" s="13" t="str">
        <f>IF($A169="","",((E169*D169)+F169))</f>
        <v/>
      </c>
      <c r="K169" s="14" t="str">
        <f>IF($A169="","",ROUND((J169*G169),2))</f>
        <v/>
      </c>
      <c r="L169" s="14" t="str">
        <f>IF($A169="","",(G169*D169))</f>
        <v/>
      </c>
      <c r="M169" s="15" t="str">
        <f>IF($A169="","",IFERROR(((H169-L169)/H169),0))</f>
        <v/>
      </c>
      <c r="N169" s="16" t="str">
        <f>IF($A169="","",IF((E169&lt;=I169),"Bottle more","OK"))</f>
        <v/>
      </c>
    </row>
    <row r="170" spans="1:14" x14ac:dyDescent="0.25">
      <c r="D170" s="11"/>
      <c r="E170" s="11"/>
      <c r="F170" s="11"/>
      <c r="G170" s="12"/>
      <c r="H170" s="12"/>
      <c r="I170" s="11"/>
      <c r="J170" s="13" t="str">
        <f>IF($A170="","",((E170*D170)+F170))</f>
        <v/>
      </c>
      <c r="K170" s="14" t="str">
        <f>IF($A170="","",ROUND((J170*G170),2))</f>
        <v/>
      </c>
      <c r="L170" s="14" t="str">
        <f>IF($A170="","",(G170*D170))</f>
        <v/>
      </c>
      <c r="M170" s="15" t="str">
        <f>IF($A170="","",IFERROR(((H170-L170)/H170),0))</f>
        <v/>
      </c>
      <c r="N170" s="16" t="str">
        <f>IF($A170="","",IF((E170&lt;=I170),"Bottle more","OK"))</f>
        <v/>
      </c>
    </row>
    <row r="171" spans="1:14" x14ac:dyDescent="0.25">
      <c r="D171" s="11"/>
      <c r="E171" s="11"/>
      <c r="F171" s="11"/>
      <c r="G171" s="12"/>
      <c r="H171" s="12"/>
      <c r="I171" s="11"/>
      <c r="J171" s="13" t="str">
        <f>IF($A171="","",((E171*D171)+F171))</f>
        <v/>
      </c>
      <c r="K171" s="14" t="str">
        <f>IF($A171="","",ROUND((J171*G171),2))</f>
        <v/>
      </c>
      <c r="L171" s="14" t="str">
        <f>IF($A171="","",(G171*D171))</f>
        <v/>
      </c>
      <c r="M171" s="15" t="str">
        <f>IF($A171="","",IFERROR(((H171-L171)/H171),0))</f>
        <v/>
      </c>
      <c r="N171" s="16" t="str">
        <f>IF($A171="","",IF((E171&lt;=I171),"Bottle more","OK"))</f>
        <v/>
      </c>
    </row>
    <row r="172" spans="1:14" x14ac:dyDescent="0.25">
      <c r="D172" s="11"/>
      <c r="E172" s="11"/>
      <c r="F172" s="11"/>
      <c r="G172" s="12"/>
      <c r="H172" s="12"/>
      <c r="I172" s="11"/>
      <c r="J172" s="13" t="str">
        <f>IF($A172="","",((E172*D172)+F172))</f>
        <v/>
      </c>
      <c r="K172" s="14" t="str">
        <f>IF($A172="","",ROUND((J172*G172),2))</f>
        <v/>
      </c>
      <c r="L172" s="14" t="str">
        <f>IF($A172="","",(G172*D172))</f>
        <v/>
      </c>
      <c r="M172" s="15" t="str">
        <f>IF($A172="","",IFERROR(((H172-L172)/H172),0))</f>
        <v/>
      </c>
      <c r="N172" s="16" t="str">
        <f>IF($A172="","",IF((E172&lt;=I172),"Bottle more","OK"))</f>
        <v/>
      </c>
    </row>
    <row r="173" spans="1:14" x14ac:dyDescent="0.25">
      <c r="D173" s="11"/>
      <c r="E173" s="11"/>
      <c r="F173" s="11"/>
      <c r="G173" s="12"/>
      <c r="H173" s="12"/>
      <c r="I173" s="11"/>
      <c r="J173" s="13" t="str">
        <f>IF($A173="","",((E173*D173)+F173))</f>
        <v/>
      </c>
      <c r="K173" s="14" t="str">
        <f>IF($A173="","",ROUND((J173*G173),2))</f>
        <v/>
      </c>
      <c r="L173" s="14" t="str">
        <f>IF($A173="","",(G173*D173))</f>
        <v/>
      </c>
      <c r="M173" s="15" t="str">
        <f>IF($A173="","",IFERROR(((H173-L173)/H173),0))</f>
        <v/>
      </c>
      <c r="N173" s="16" t="str">
        <f>IF($A173="","",IF((E173&lt;=I173),"Bottle more","OK"))</f>
        <v/>
      </c>
    </row>
    <row r="174" spans="1:14" x14ac:dyDescent="0.25">
      <c r="D174" s="11"/>
      <c r="E174" s="11"/>
      <c r="F174" s="11"/>
      <c r="G174" s="12"/>
      <c r="H174" s="12"/>
      <c r="I174" s="11"/>
      <c r="J174" s="13" t="str">
        <f>IF($A174="","",((E174*D174)+F174))</f>
        <v/>
      </c>
      <c r="K174" s="14" t="str">
        <f>IF($A174="","",ROUND((J174*G174),2))</f>
        <v/>
      </c>
      <c r="L174" s="14" t="str">
        <f>IF($A174="","",(G174*D174))</f>
        <v/>
      </c>
      <c r="M174" s="15" t="str">
        <f>IF($A174="","",IFERROR(((H174-L174)/H174),0))</f>
        <v/>
      </c>
      <c r="N174" s="16" t="str">
        <f>IF($A174="","",IF((E174&lt;=I174),"Bottle more","OK"))</f>
        <v/>
      </c>
    </row>
    <row r="175" spans="1:14" x14ac:dyDescent="0.25">
      <c r="D175" s="11"/>
      <c r="E175" s="11"/>
      <c r="F175" s="11"/>
      <c r="G175" s="12"/>
      <c r="H175" s="12"/>
      <c r="I175" s="11"/>
      <c r="J175" s="13" t="str">
        <f>IF($A175="","",((E175*D175)+F175))</f>
        <v/>
      </c>
      <c r="K175" s="14" t="str">
        <f>IF($A175="","",ROUND((J175*G175),2))</f>
        <v/>
      </c>
      <c r="L175" s="14" t="str">
        <f>IF($A175="","",(G175*D175))</f>
        <v/>
      </c>
      <c r="M175" s="15" t="str">
        <f>IF($A175="","",IFERROR(((H175-L175)/H175),0))</f>
        <v/>
      </c>
      <c r="N175" s="16" t="str">
        <f>IF($A175="","",IF((E175&lt;=I175),"Bottle more","OK"))</f>
        <v/>
      </c>
    </row>
    <row r="176" spans="1:14" x14ac:dyDescent="0.25">
      <c r="D176" s="11"/>
      <c r="E176" s="11"/>
      <c r="F176" s="11"/>
      <c r="G176" s="12"/>
      <c r="H176" s="12"/>
      <c r="I176" s="11"/>
      <c r="J176" s="13" t="str">
        <f>IF($A176="","",((E176*D176)+F176))</f>
        <v/>
      </c>
      <c r="K176" s="14" t="str">
        <f>IF($A176="","",ROUND((J176*G176),2))</f>
        <v/>
      </c>
      <c r="L176" s="14" t="str">
        <f>IF($A176="","",(G176*D176))</f>
        <v/>
      </c>
      <c r="M176" s="15" t="str">
        <f>IF($A176="","",IFERROR(((H176-L176)/H176),0))</f>
        <v/>
      </c>
      <c r="N176" s="16" t="str">
        <f>IF($A176="","",IF((E176&lt;=I176),"Bottle more","OK"))</f>
        <v/>
      </c>
    </row>
    <row r="177" spans="1:14" x14ac:dyDescent="0.25">
      <c r="D177" s="11"/>
      <c r="E177" s="11"/>
      <c r="F177" s="11"/>
      <c r="G177" s="12"/>
      <c r="H177" s="12"/>
      <c r="I177" s="11"/>
      <c r="J177" s="13" t="str">
        <f>IF($A177="","",((E177*D177)+F177))</f>
        <v/>
      </c>
      <c r="K177" s="14" t="str">
        <f>IF($A177="","",ROUND((J177*G177),2))</f>
        <v/>
      </c>
      <c r="L177" s="14" t="str">
        <f>IF($A177="","",(G177*D177))</f>
        <v/>
      </c>
      <c r="M177" s="15" t="str">
        <f>IF($A177="","",IFERROR(((H177-L177)/H177),0))</f>
        <v/>
      </c>
      <c r="N177" s="16" t="str">
        <f>IF($A177="","",IF((E177&lt;=I177),"Bottle more","OK"))</f>
        <v/>
      </c>
    </row>
    <row r="178" spans="1:14" x14ac:dyDescent="0.25">
      <c r="D178" s="11"/>
      <c r="E178" s="11"/>
      <c r="F178" s="11"/>
      <c r="G178" s="12"/>
      <c r="H178" s="12"/>
      <c r="I178" s="11"/>
      <c r="J178" s="13" t="str">
        <f>IF($A178="","",((E178*D178)+F178))</f>
        <v/>
      </c>
      <c r="K178" s="14" t="str">
        <f>IF($A178="","",ROUND((J178*G178),2))</f>
        <v/>
      </c>
      <c r="L178" s="14" t="str">
        <f>IF($A178="","",(G178*D178))</f>
        <v/>
      </c>
      <c r="M178" s="15" t="str">
        <f>IF($A178="","",IFERROR(((H178-L178)/H178),0))</f>
        <v/>
      </c>
      <c r="N178" s="16" t="str">
        <f>IF($A178="","",IF((E178&lt;=I178),"Bottle more","OK"))</f>
        <v/>
      </c>
    </row>
    <row r="179" spans="1:14" x14ac:dyDescent="0.25">
      <c r="D179" s="11"/>
      <c r="E179" s="11"/>
      <c r="F179" s="11"/>
      <c r="G179" s="12"/>
      <c r="H179" s="12"/>
      <c r="I179" s="11"/>
      <c r="J179" s="13" t="str">
        <f>IF($A179="","",((E179*D179)+F179))</f>
        <v/>
      </c>
      <c r="K179" s="14" t="str">
        <f>IF($A179="","",ROUND((J179*G179),2))</f>
        <v/>
      </c>
      <c r="L179" s="14" t="str">
        <f>IF($A179="","",(G179*D179))</f>
        <v/>
      </c>
      <c r="M179" s="15" t="str">
        <f>IF($A179="","",IFERROR(((H179-L179)/H179),0))</f>
        <v/>
      </c>
      <c r="N179" s="16" t="str">
        <f>IF($A179="","",IF((E179&lt;=I179),"Bottle more","OK"))</f>
        <v/>
      </c>
    </row>
    <row r="180" spans="1:14" x14ac:dyDescent="0.25">
      <c r="D180" s="11"/>
      <c r="E180" s="11"/>
      <c r="F180" s="11"/>
      <c r="G180" s="12"/>
      <c r="H180" s="12"/>
      <c r="I180" s="11"/>
      <c r="J180" s="13" t="str">
        <f>IF($A180="","",((E180*D180)+F180))</f>
        <v/>
      </c>
      <c r="K180" s="14" t="str">
        <f>IF($A180="","",ROUND((J180*G180),2))</f>
        <v/>
      </c>
      <c r="L180" s="14" t="str">
        <f>IF($A180="","",(G180*D180))</f>
        <v/>
      </c>
      <c r="M180" s="15" t="str">
        <f>IF($A180="","",IFERROR(((H180-L180)/H180),0))</f>
        <v/>
      </c>
      <c r="N180" s="16" t="str">
        <f>IF($A180="","",IF((E180&lt;=I180),"Bottle more","OK"))</f>
        <v/>
      </c>
    </row>
    <row r="181" spans="1:14" x14ac:dyDescent="0.25">
      <c r="D181" s="11"/>
      <c r="E181" s="11"/>
      <c r="F181" s="11"/>
      <c r="G181" s="12"/>
      <c r="H181" s="12"/>
      <c r="I181" s="11"/>
      <c r="J181" s="13" t="str">
        <f>IF($A181="","",((E181*D181)+F181))</f>
        <v/>
      </c>
      <c r="K181" s="14" t="str">
        <f>IF($A181="","",ROUND((J181*G181),2))</f>
        <v/>
      </c>
      <c r="L181" s="14" t="str">
        <f>IF($A181="","",(G181*D181))</f>
        <v/>
      </c>
      <c r="M181" s="15" t="str">
        <f>IF($A181="","",IFERROR(((H181-L181)/H181),0))</f>
        <v/>
      </c>
      <c r="N181" s="16" t="str">
        <f>IF($A181="","",IF((E181&lt;=I181),"Bottle more","OK"))</f>
        <v/>
      </c>
    </row>
    <row r="182" spans="1:14" x14ac:dyDescent="0.25">
      <c r="D182" s="11"/>
      <c r="E182" s="11"/>
      <c r="F182" s="11"/>
      <c r="G182" s="12"/>
      <c r="H182" s="12"/>
      <c r="I182" s="11"/>
      <c r="J182" s="13" t="str">
        <f>IF($A182="","",((E182*D182)+F182))</f>
        <v/>
      </c>
      <c r="K182" s="14" t="str">
        <f>IF($A182="","",ROUND((J182*G182),2))</f>
        <v/>
      </c>
      <c r="L182" s="14" t="str">
        <f>IF($A182="","",(G182*D182))</f>
        <v/>
      </c>
      <c r="M182" s="15" t="str">
        <f>IF($A182="","",IFERROR(((H182-L182)/H182),0))</f>
        <v/>
      </c>
      <c r="N182" s="16" t="str">
        <f>IF($A182="","",IF((E182&lt;=I182),"Bottle more","OK"))</f>
        <v/>
      </c>
    </row>
    <row r="183" spans="1:14" x14ac:dyDescent="0.25">
      <c r="D183" s="11"/>
      <c r="E183" s="11"/>
      <c r="F183" s="11"/>
      <c r="G183" s="12"/>
      <c r="H183" s="12"/>
      <c r="I183" s="11"/>
      <c r="J183" s="13" t="str">
        <f>IF($A183="","",((E183*D183)+F183))</f>
        <v/>
      </c>
      <c r="K183" s="14" t="str">
        <f>IF($A183="","",ROUND((J183*G183),2))</f>
        <v/>
      </c>
      <c r="L183" s="14" t="str">
        <f>IF($A183="","",(G183*D183))</f>
        <v/>
      </c>
      <c r="M183" s="15" t="str">
        <f>IF($A183="","",IFERROR(((H183-L183)/H183),0))</f>
        <v/>
      </c>
      <c r="N183" s="16" t="str">
        <f>IF($A183="","",IF((E183&lt;=I183),"Bottle more","OK"))</f>
        <v/>
      </c>
    </row>
    <row r="184" spans="1:14" x14ac:dyDescent="0.25">
      <c r="D184" s="11"/>
      <c r="E184" s="11"/>
      <c r="F184" s="11"/>
      <c r="G184" s="12"/>
      <c r="H184" s="12"/>
      <c r="I184" s="11"/>
      <c r="J184" s="13" t="str">
        <f>IF($A184="","",((E184*D184)+F184))</f>
        <v/>
      </c>
      <c r="K184" s="14" t="str">
        <f>IF($A184="","",ROUND((J184*G184),2))</f>
        <v/>
      </c>
      <c r="L184" s="14" t="str">
        <f>IF($A184="","",(G184*D184))</f>
        <v/>
      </c>
      <c r="M184" s="15" t="str">
        <f>IF($A184="","",IFERROR(((H184-L184)/H184),0))</f>
        <v/>
      </c>
      <c r="N184" s="16" t="str">
        <f>IF($A184="","",IF((E184&lt;=I184),"Bottle more","OK"))</f>
        <v/>
      </c>
    </row>
    <row r="185" spans="1:14" x14ac:dyDescent="0.25">
      <c r="D185" s="11"/>
      <c r="E185" s="11"/>
      <c r="F185" s="11"/>
      <c r="G185" s="12"/>
      <c r="H185" s="12"/>
      <c r="I185" s="11"/>
      <c r="J185" s="13" t="str">
        <f>IF($A185="","",((E185*D185)+F185))</f>
        <v/>
      </c>
      <c r="K185" s="14" t="str">
        <f>IF($A185="","",ROUND((J185*G185),2))</f>
        <v/>
      </c>
      <c r="L185" s="14" t="str">
        <f>IF($A185="","",(G185*D185))</f>
        <v/>
      </c>
      <c r="M185" s="15" t="str">
        <f>IF($A185="","",IFERROR(((H185-L185)/H185),0))</f>
        <v/>
      </c>
      <c r="N185" s="16" t="str">
        <f>IF($A185="","",IF((E185&lt;=I185),"Bottle more","OK"))</f>
        <v/>
      </c>
    </row>
    <row r="186" spans="1:14" x14ac:dyDescent="0.25">
      <c r="D186" s="11"/>
      <c r="E186" s="11"/>
      <c r="F186" s="11"/>
      <c r="G186" s="12"/>
      <c r="H186" s="12"/>
      <c r="I186" s="11"/>
      <c r="J186" s="13" t="str">
        <f>IF($A186="","",((E186*D186)+F186))</f>
        <v/>
      </c>
      <c r="K186" s="14" t="str">
        <f>IF($A186="","",ROUND((J186*G186),2))</f>
        <v/>
      </c>
      <c r="L186" s="14" t="str">
        <f>IF($A186="","",(G186*D186))</f>
        <v/>
      </c>
      <c r="M186" s="15" t="str">
        <f>IF($A186="","",IFERROR(((H186-L186)/H186),0))</f>
        <v/>
      </c>
      <c r="N186" s="16" t="str">
        <f>IF($A186="","",IF((E186&lt;=I186),"Bottle more","OK"))</f>
        <v/>
      </c>
    </row>
    <row r="187" spans="1:14" x14ac:dyDescent="0.25">
      <c r="D187" s="11"/>
      <c r="E187" s="11"/>
      <c r="F187" s="11"/>
      <c r="G187" s="12"/>
      <c r="H187" s="12"/>
      <c r="I187" s="11"/>
      <c r="J187" s="13" t="str">
        <f>IF($A187="","",((E187*D187)+F187))</f>
        <v/>
      </c>
      <c r="K187" s="14" t="str">
        <f>IF($A187="","",ROUND((J187*G187),2))</f>
        <v/>
      </c>
      <c r="L187" s="14" t="str">
        <f>IF($A187="","",(G187*D187))</f>
        <v/>
      </c>
      <c r="M187" s="15" t="str">
        <f>IF($A187="","",IFERROR(((H187-L187)/H187),0))</f>
        <v/>
      </c>
      <c r="N187" s="16" t="str">
        <f>IF($A187="","",IF((E187&lt;=I187),"Bottle more","OK"))</f>
        <v/>
      </c>
    </row>
    <row r="188" spans="1:14" x14ac:dyDescent="0.25">
      <c r="D188" s="11"/>
      <c r="E188" s="11"/>
      <c r="F188" s="11"/>
      <c r="G188" s="12"/>
      <c r="H188" s="12"/>
      <c r="I188" s="11"/>
      <c r="J188" s="13" t="str">
        <f>IF($A188="","",((E188*D188)+F188))</f>
        <v/>
      </c>
      <c r="K188" s="14" t="str">
        <f>IF($A188="","",ROUND((J188*G188),2))</f>
        <v/>
      </c>
      <c r="L188" s="14" t="str">
        <f>IF($A188="","",(G188*D188))</f>
        <v/>
      </c>
      <c r="M188" s="15" t="str">
        <f>IF($A188="","",IFERROR(((H188-L188)/H188),0))</f>
        <v/>
      </c>
      <c r="N188" s="16" t="str">
        <f>IF($A188="","",IF((E188&lt;=I188),"Bottle more","OK"))</f>
        <v/>
      </c>
    </row>
    <row r="189" spans="1:14" x14ac:dyDescent="0.25">
      <c r="D189" s="11"/>
      <c r="E189" s="11"/>
      <c r="F189" s="11"/>
      <c r="G189" s="12"/>
      <c r="H189" s="12"/>
      <c r="I189" s="11"/>
      <c r="J189" s="13" t="str">
        <f>IF($A189="","",((E189*D189)+F189))</f>
        <v/>
      </c>
      <c r="K189" s="14" t="str">
        <f>IF($A189="","",ROUND((J189*G189),2))</f>
        <v/>
      </c>
      <c r="L189" s="14" t="str">
        <f>IF($A189="","",(G189*D189))</f>
        <v/>
      </c>
      <c r="M189" s="15" t="str">
        <f>IF($A189="","",IFERROR(((H189-L189)/H189),0))</f>
        <v/>
      </c>
      <c r="N189" s="16" t="str">
        <f>IF($A189="","",IF((E189&lt;=I189),"Bottle more","OK"))</f>
        <v/>
      </c>
    </row>
    <row r="190" spans="1:14" x14ac:dyDescent="0.25">
      <c r="D190" s="11"/>
      <c r="E190" s="11"/>
      <c r="F190" s="11"/>
      <c r="G190" s="12"/>
      <c r="H190" s="12"/>
      <c r="I190" s="11"/>
      <c r="J190" s="13" t="str">
        <f>IF($A190="","",((E190*D190)+F190))</f>
        <v/>
      </c>
      <c r="K190" s="14" t="str">
        <f>IF($A190="","",ROUND((J190*G190),2))</f>
        <v/>
      </c>
      <c r="L190" s="14" t="str">
        <f>IF($A190="","",(G190*D190))</f>
        <v/>
      </c>
      <c r="M190" s="15" t="str">
        <f>IF($A190="","",IFERROR(((H190-L190)/H190),0))</f>
        <v/>
      </c>
      <c r="N190" s="16" t="str">
        <f>IF($A190="","",IF((E190&lt;=I190),"Bottle more","OK"))</f>
        <v/>
      </c>
    </row>
    <row r="191" spans="1:14" x14ac:dyDescent="0.25">
      <c r="D191" s="11"/>
      <c r="E191" s="11"/>
      <c r="F191" s="11"/>
      <c r="G191" s="12"/>
      <c r="H191" s="12"/>
      <c r="I191" s="11"/>
      <c r="J191" s="13" t="str">
        <f>IF($A191="","",((E191*D191)+F191))</f>
        <v/>
      </c>
      <c r="K191" s="14" t="str">
        <f>IF($A191="","",ROUND((J191*G191),2))</f>
        <v/>
      </c>
      <c r="L191" s="14" t="str">
        <f>IF($A191="","",(G191*D191))</f>
        <v/>
      </c>
      <c r="M191" s="15" t="str">
        <f>IF($A191="","",IFERROR(((H191-L191)/H191),0))</f>
        <v/>
      </c>
      <c r="N191" s="16" t="str">
        <f>IF($A191="","",IF((E191&lt;=I191),"Bottle more","OK"))</f>
        <v/>
      </c>
    </row>
    <row r="192" spans="1:14" x14ac:dyDescent="0.25">
      <c r="D192" s="11"/>
      <c r="E192" s="11"/>
      <c r="F192" s="11"/>
      <c r="G192" s="12"/>
      <c r="H192" s="12"/>
      <c r="I192" s="11"/>
      <c r="J192" s="13" t="str">
        <f>IF($A192="","",((E192*D192)+F192))</f>
        <v/>
      </c>
      <c r="K192" s="14" t="str">
        <f>IF($A192="","",ROUND((J192*G192),2))</f>
        <v/>
      </c>
      <c r="L192" s="14" t="str">
        <f>IF($A192="","",(G192*D192))</f>
        <v/>
      </c>
      <c r="M192" s="15" t="str">
        <f>IF($A192="","",IFERROR(((H192-L192)/H192),0))</f>
        <v/>
      </c>
      <c r="N192" s="16" t="str">
        <f>IF($A192="","",IF((E192&lt;=I192),"Bottle more","OK"))</f>
        <v/>
      </c>
    </row>
    <row r="193" spans="1:14" x14ac:dyDescent="0.25">
      <c r="D193" s="11"/>
      <c r="E193" s="11"/>
      <c r="F193" s="11"/>
      <c r="G193" s="12"/>
      <c r="H193" s="12"/>
      <c r="I193" s="11"/>
      <c r="J193" s="13" t="str">
        <f>IF($A193="","",((E193*D193)+F193))</f>
        <v/>
      </c>
      <c r="K193" s="14" t="str">
        <f>IF($A193="","",ROUND((J193*G193),2))</f>
        <v/>
      </c>
      <c r="L193" s="14" t="str">
        <f>IF($A193="","",(G193*D193))</f>
        <v/>
      </c>
      <c r="M193" s="15" t="str">
        <f>IF($A193="","",IFERROR(((H193-L193)/H193),0))</f>
        <v/>
      </c>
      <c r="N193" s="16" t="str">
        <f>IF($A193="","",IF((E193&lt;=I193),"Bottle more","OK"))</f>
        <v/>
      </c>
    </row>
    <row r="194" spans="1:14" x14ac:dyDescent="0.25">
      <c r="D194" s="11"/>
      <c r="E194" s="11"/>
      <c r="F194" s="11"/>
      <c r="G194" s="12"/>
      <c r="H194" s="12"/>
      <c r="I194" s="11"/>
      <c r="J194" s="13" t="str">
        <f>IF($A194="","",((E194*D194)+F194))</f>
        <v/>
      </c>
      <c r="K194" s="14" t="str">
        <f>IF($A194="","",ROUND((J194*G194),2))</f>
        <v/>
      </c>
      <c r="L194" s="14" t="str">
        <f>IF($A194="","",(G194*D194))</f>
        <v/>
      </c>
      <c r="M194" s="15" t="str">
        <f>IF($A194="","",IFERROR(((H194-L194)/H194),0))</f>
        <v/>
      </c>
      <c r="N194" s="16" t="str">
        <f>IF($A194="","",IF((E194&lt;=I194),"Bottle more","OK"))</f>
        <v/>
      </c>
    </row>
    <row r="195" spans="1:14" x14ac:dyDescent="0.25">
      <c r="D195" s="11"/>
      <c r="E195" s="11"/>
      <c r="F195" s="11"/>
      <c r="G195" s="12"/>
      <c r="H195" s="12"/>
      <c r="I195" s="11"/>
      <c r="J195" s="13" t="str">
        <f>IF($A195="","",((E195*D195)+F195))</f>
        <v/>
      </c>
      <c r="K195" s="14" t="str">
        <f>IF($A195="","",ROUND((J195*G195),2))</f>
        <v/>
      </c>
      <c r="L195" s="14" t="str">
        <f>IF($A195="","",(G195*D195))</f>
        <v/>
      </c>
      <c r="M195" s="15" t="str">
        <f>IF($A195="","",IFERROR(((H195-L195)/H195),0))</f>
        <v/>
      </c>
      <c r="N195" s="16" t="str">
        <f>IF($A195="","",IF((E195&lt;=I195),"Bottle more","OK"))</f>
        <v/>
      </c>
    </row>
    <row r="196" spans="1:14" x14ac:dyDescent="0.25">
      <c r="D196" s="11"/>
      <c r="E196" s="11"/>
      <c r="F196" s="11"/>
      <c r="G196" s="12"/>
      <c r="H196" s="12"/>
      <c r="I196" s="11"/>
      <c r="J196" s="13" t="str">
        <f>IF($A196="","",((E196*D196)+F196))</f>
        <v/>
      </c>
      <c r="K196" s="14" t="str">
        <f>IF($A196="","",ROUND((J196*G196),2))</f>
        <v/>
      </c>
      <c r="L196" s="14" t="str">
        <f>IF($A196="","",(G196*D196))</f>
        <v/>
      </c>
      <c r="M196" s="15" t="str">
        <f>IF($A196="","",IFERROR(((H196-L196)/H196),0))</f>
        <v/>
      </c>
      <c r="N196" s="16" t="str">
        <f>IF($A196="","",IF((E196&lt;=I196),"Bottle more","OK"))</f>
        <v/>
      </c>
    </row>
    <row r="197" spans="1:14" x14ac:dyDescent="0.25">
      <c r="D197" s="11"/>
      <c r="E197" s="11"/>
      <c r="F197" s="11"/>
      <c r="G197" s="12"/>
      <c r="H197" s="12"/>
      <c r="I197" s="11"/>
      <c r="J197" s="13" t="str">
        <f>IF($A197="","",((E197*D197)+F197))</f>
        <v/>
      </c>
      <c r="K197" s="14" t="str">
        <f>IF($A197="","",ROUND((J197*G197),2))</f>
        <v/>
      </c>
      <c r="L197" s="14" t="str">
        <f>IF($A197="","",(G197*D197))</f>
        <v/>
      </c>
      <c r="M197" s="15" t="str">
        <f>IF($A197="","",IFERROR(((H197-L197)/H197),0))</f>
        <v/>
      </c>
      <c r="N197" s="16" t="str">
        <f>IF($A197="","",IF((E197&lt;=I197),"Bottle more","OK"))</f>
        <v/>
      </c>
    </row>
    <row r="198" spans="1:14" x14ac:dyDescent="0.25">
      <c r="D198" s="11"/>
      <c r="E198" s="11"/>
      <c r="F198" s="11"/>
      <c r="G198" s="12"/>
      <c r="H198" s="12"/>
      <c r="I198" s="11"/>
      <c r="J198" s="13" t="str">
        <f>IF($A198="","",((E198*D198)+F198))</f>
        <v/>
      </c>
      <c r="K198" s="14" t="str">
        <f>IF($A198="","",ROUND((J198*G198),2))</f>
        <v/>
      </c>
      <c r="L198" s="14" t="str">
        <f>IF($A198="","",(G198*D198))</f>
        <v/>
      </c>
      <c r="M198" s="15" t="str">
        <f>IF($A198="","",IFERROR(((H198-L198)/H198),0))</f>
        <v/>
      </c>
      <c r="N198" s="16" t="str">
        <f>IF($A198="","",IF((E198&lt;=I198),"Bottle more","OK"))</f>
        <v/>
      </c>
    </row>
    <row r="199" spans="1:14" x14ac:dyDescent="0.25">
      <c r="D199" s="11"/>
      <c r="E199" s="11"/>
      <c r="F199" s="11"/>
      <c r="G199" s="12"/>
      <c r="H199" s="12"/>
      <c r="I199" s="11"/>
      <c r="J199" s="13" t="str">
        <f>IF($A199="","",((E199*D199)+F199))</f>
        <v/>
      </c>
      <c r="K199" s="14" t="str">
        <f>IF($A199="","",ROUND((J199*G199),2))</f>
        <v/>
      </c>
      <c r="L199" s="14" t="str">
        <f>IF($A199="","",(G199*D199))</f>
        <v/>
      </c>
      <c r="M199" s="15" t="str">
        <f>IF($A199="","",IFERROR(((H199-L199)/H199),0))</f>
        <v/>
      </c>
      <c r="N199" s="16" t="str">
        <f>IF($A199="","",IF((E199&lt;=I199),"Bottle more","OK"))</f>
        <v/>
      </c>
    </row>
    <row r="200" spans="1:14" x14ac:dyDescent="0.25">
      <c r="D200" s="11"/>
      <c r="E200" s="11"/>
      <c r="F200" s="11"/>
      <c r="G200" s="12"/>
      <c r="H200" s="12"/>
      <c r="I200" s="11"/>
      <c r="J200" s="13" t="str">
        <f>IF($A200="","",((E200*D200)+F200))</f>
        <v/>
      </c>
      <c r="K200" s="14" t="str">
        <f>IF($A200="","",ROUND((J200*G200),2))</f>
        <v/>
      </c>
      <c r="L200" s="14" t="str">
        <f>IF($A200="","",(G200*D200))</f>
        <v/>
      </c>
      <c r="M200" s="15" t="str">
        <f>IF($A200="","",IFERROR(((H200-L200)/H200),0))</f>
        <v/>
      </c>
      <c r="N200" s="16" t="str">
        <f>IF($A200="","",IF((E200&lt;=I200),"Bottle more","OK"))</f>
        <v/>
      </c>
    </row>
    <row r="201" spans="1:14" x14ac:dyDescent="0.25">
      <c r="D201" s="11"/>
      <c r="E201" s="11"/>
      <c r="F201" s="11"/>
      <c r="G201" s="12"/>
      <c r="H201" s="12"/>
      <c r="I201" s="11"/>
      <c r="J201" s="13" t="str">
        <f>IF($A201="","",((E201*D201)+F201))</f>
        <v/>
      </c>
      <c r="K201" s="14" t="str">
        <f>IF($A201="","",ROUND((J201*G201),2))</f>
        <v/>
      </c>
      <c r="L201" s="14" t="str">
        <f>IF($A201="","",(G201*D201))</f>
        <v/>
      </c>
      <c r="M201" s="15" t="str">
        <f>IF($A201="","",IFERROR(((H201-L201)/H201),0))</f>
        <v/>
      </c>
      <c r="N201" s="16" t="str">
        <f>IF($A201="","",IF((E201&lt;=I201),"Bottle more","OK"))</f>
        <v/>
      </c>
    </row>
  </sheetData>
  <autoFilter ref="A1:N1"/>
  <conditionalFormatting sqref="N2:N201">
    <cfRule type="expression" dxfId="0" priority="1">
      <formula>N2="Bottle more"</formula>
    </cfRule>
  </conditionalFormatting>
  <dataValidations count="7">
    <dataValidation type="list" allowBlank="1" showErrorMessage="1" errorTitle="Pick from the list" error="Choose one of: 750 ml, 375 ml, 1 L, 50 ml" sqref="C2:C201">
      <formula1>"750 ml,375 ml,1 L,50 ml"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40</v>
      </c>
      <c r="B1" s="17" t="s">
        <v>41</v>
      </c>
      <c r="C1" s="17" t="s">
        <v>42</v>
      </c>
    </row>
    <row r="2" spans="1:3" x14ac:dyDescent="0.25">
      <c r="A2" s="18" t="s">
        <v>43</v>
      </c>
      <c r="B2" s="19"/>
      <c r="C2" s="19"/>
    </row>
    <row r="3" spans="1:2" x14ac:dyDescent="0.25">
      <c r="A3" t="s">
        <v>22</v>
      </c>
      <c r="B3" s="20">
        <f>SUM('Finished goods'!$J$2:$J$201)</f>
        <v>1192</v>
      </c>
    </row>
    <row r="4" spans="1:2" x14ac:dyDescent="0.25">
      <c r="A4" t="s">
        <v>44</v>
      </c>
      <c r="B4" s="21">
        <f>SUM('Finished goods'!$K$2:$K$201)</f>
        <v>7061.5</v>
      </c>
    </row>
    <row r="5" spans="1:3" x14ac:dyDescent="0.25">
      <c r="A5" s="18" t="s">
        <v>45</v>
      </c>
      <c r="B5" s="19"/>
      <c r="C5" s="19"/>
    </row>
    <row r="6" spans="1:2" x14ac:dyDescent="0.25">
      <c r="A6" t="s">
        <v>46</v>
      </c>
      <c r="B6" s="20">
        <f>COUNTIF('Finished goods'!$N$2:$N$201,"Bottle more")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Finished goods</vt:lpstr>
      <vt:lpstr>Warehouse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