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Payroll" state="visible" r:id="rId6"/>
  </sheets>
  <calcPr calcId="171027" fullCalcOnLoad="1"/>
</workbook>
</file>

<file path=xl/sharedStrings.xml><?xml version="1.0" encoding="utf-8"?>
<sst xmlns="http://schemas.openxmlformats.org/spreadsheetml/2006/main" count="54" uniqueCount="51">
  <si>
    <t>Delivery Driver Pay</t>
  </si>
  <si>
    <t>A free delivery driver pay spreadsheet: calculate pay by job, mileage, or hourly with per-driver totals and bonuses, in Google Sheets and Excel.</t>
  </si>
  <si>
    <t>Quick start</t>
  </si>
  <si>
    <t>Open the Jobs tab and replace the sample rows with your own — one row per entry. Formulas fill in automatically for new rows.</t>
  </si>
  <si>
    <t>Pick each job's pay type; rates live on the Payroll sheet. Pay per hour under $15 turns amber.</t>
  </si>
  <si>
    <t>Whether drivers are employees or contractors changes your obligations (minimum wage, mileage reimbursement, taxes); check federal and state rules.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</si>
  <si>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</si>
  <si>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</si>
  <si>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</si>
  <si>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</si>
  <si>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</si>
  <si>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</si>
  <si>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</si>
  <si>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</si>
  <si>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Driver</t>
  </si>
  <si>
    <t>Job / route</t>
  </si>
  <si>
    <t>Pay type</t>
  </si>
  <si>
    <t>Stops</t>
  </si>
  <si>
    <t>Miles</t>
  </si>
  <si>
    <t>Hours</t>
  </si>
  <si>
    <t>Bonus</t>
  </si>
  <si>
    <t>Reimbursements</t>
  </si>
  <si>
    <t>Base pay</t>
  </si>
  <si>
    <t>Total pay</t>
  </si>
  <si>
    <t>Pay per hour</t>
  </si>
  <si>
    <t>Marco</t>
  </si>
  <si>
    <t>Downtown parcels</t>
  </si>
  <si>
    <t>Per stop</t>
  </si>
  <si>
    <t>Ana</t>
  </si>
  <si>
    <t>Medical courier</t>
  </si>
  <si>
    <t>Per mile</t>
  </si>
  <si>
    <t>Leo</t>
  </si>
  <si>
    <t>Warehouse shuttle</t>
  </si>
  <si>
    <t>Hourly</t>
  </si>
  <si>
    <t>Suburb route B</t>
  </si>
  <si>
    <t>Flat route</t>
  </si>
  <si>
    <t>Rush legal docs</t>
  </si>
  <si>
    <t>Item</t>
  </si>
  <si>
    <t>Value</t>
  </si>
  <si>
    <t>Notes</t>
  </si>
  <si>
    <t>Rates</t>
  </si>
  <si>
    <t>Rate per stop</t>
  </si>
  <si>
    <t>Rate per mile</t>
  </si>
  <si>
    <t>Hourly rate</t>
  </si>
  <si>
    <t>Flat route rate</t>
  </si>
  <si>
    <t>By driver</t>
  </si>
  <si>
    <t>Marco total</t>
  </si>
  <si>
    <t>Ana total</t>
  </si>
  <si>
    <t>Leo total</t>
  </si>
  <si>
    <t>Totals</t>
  </si>
  <si>
    <t>All drivers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</si>
</sst>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4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6" customWidth="1"/>
    <col min="3" max="3" width="24" customWidth="1"/>
    <col min="4" max="4" width="16" customWidth="1"/>
    <col min="5" max="7" width="12" customWidth="1"/>
    <col min="8" max="8" width="14" customWidth="1"/>
    <col min="9" max="9" width="17" customWidth="1"/>
    <col min="10" max="11" width="14" customWidth="1"/>
    <col min="12" max="12" width="15" customWidth="1"/>
  </cols>
  <sheetData>
    <row r="1" ht="22" customHeight="1" spans="1:12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  <c r="K1" s="10" t="s">
        <v>23</v>
      </c>
      <c r="L1" s="10" t="s">
        <v>24</v>
      </c>
    </row>
    <row r="2" spans="1:12" x14ac:dyDescent="0.25">
      <c r="A2" s="11">
        <v>46305</v>
      </c>
      <c r="B2" t="s">
        <v>25</v>
      </c>
      <c r="C2" t="s">
        <v>26</v>
      </c>
      <c r="D2" t="s">
        <v>27</v>
      </c>
      <c r="E2" s="12">
        <v>42</v>
      </c>
      <c r="F2" s="12">
        <v>38</v>
      </c>
      <c r="G2" s="13">
        <v>7</v>
      </c>
      <c r="H2" s="14">
        <v>0</v>
      </c>
      <c r="I2" s="14">
        <v>12</v>
      </c>
      <c r="J2" s="15">
        <f>IF($A2="","",IF((D2="Per stop"),(E2*'Payroll'!$B$3),IF((D2="Per mile"),(F2*'Payroll'!$B$4),IF((D2="Hourly"),(G2*'Payroll'!$B$5),'Payroll'!$B$6))))</f>
        <v>136.5</v>
      </c>
      <c r="K2" s="15">
        <f>IF($A2="","",((J2+H2)+I2))</f>
        <v>148.5</v>
      </c>
      <c r="L2" s="15">
        <f>IF($A2="","",IFERROR(ROUND(((J2+H2)/G2),2),0))</f>
        <v>19.5</v>
      </c>
    </row>
    <row r="3" spans="1:12" x14ac:dyDescent="0.25">
      <c r="A3" s="11">
        <v>46305</v>
      </c>
      <c r="B3" t="s">
        <v>28</v>
      </c>
      <c r="C3" t="s">
        <v>29</v>
      </c>
      <c r="D3" t="s">
        <v>30</v>
      </c>
      <c r="E3" s="12">
        <v>6</v>
      </c>
      <c r="F3" s="12">
        <v>142</v>
      </c>
      <c r="G3" s="13">
        <v>5</v>
      </c>
      <c r="H3" s="14">
        <v>20</v>
      </c>
      <c r="I3" s="14">
        <v>0</v>
      </c>
      <c r="J3" s="15">
        <f>IF($A3="","",IF((D3="Per stop"),(E3*'Payroll'!$B$3),IF((D3="Per mile"),(F3*'Payroll'!$B$4),IF((D3="Hourly"),(G3*'Payroll'!$B$5),'Payroll'!$B$6))))</f>
        <v>120.7</v>
      </c>
      <c r="K3" s="15">
        <f>IF($A3="","",((J3+H3)+I3))</f>
        <v>140.7</v>
      </c>
      <c r="L3" s="15">
        <f>IF($A3="","",IFERROR(ROUND(((J3+H3)/G3),2),0))</f>
        <v>28.14</v>
      </c>
    </row>
    <row r="4" spans="1:12" x14ac:dyDescent="0.25">
      <c r="A4" s="11">
        <v>46306</v>
      </c>
      <c r="B4" t="s">
        <v>31</v>
      </c>
      <c r="C4" t="s">
        <v>32</v>
      </c>
      <c r="D4" t="s">
        <v>33</v>
      </c>
      <c r="E4" s="12">
        <v>0</v>
      </c>
      <c r="F4" s="12">
        <v>60</v>
      </c>
      <c r="G4" s="13">
        <v>8</v>
      </c>
      <c r="H4" s="14">
        <v>0</v>
      </c>
      <c r="I4" s="14">
        <v>0</v>
      </c>
      <c r="J4" s="15">
        <f>IF($A4="","",IF((D4="Per stop"),(E4*'Payroll'!$B$3),IF((D4="Per mile"),(F4*'Payroll'!$B$4),IF((D4="Hourly"),(G4*'Payroll'!$B$5),'Payroll'!$B$6))))</f>
        <v>152</v>
      </c>
      <c r="K4" s="15">
        <f>IF($A4="","",((J4+H4)+I4))</f>
        <v>152</v>
      </c>
      <c r="L4" s="15">
        <f>IF($A4="","",IFERROR(ROUND(((J4+H4)/G4),2),0))</f>
        <v>19</v>
      </c>
    </row>
    <row r="5" spans="1:12" x14ac:dyDescent="0.25">
      <c r="A5" s="11">
        <v>46306</v>
      </c>
      <c r="B5" t="s">
        <v>25</v>
      </c>
      <c r="C5" t="s">
        <v>34</v>
      </c>
      <c r="D5" t="s">
        <v>35</v>
      </c>
      <c r="E5" s="12">
        <v>35</v>
      </c>
      <c r="F5" s="12">
        <v>95</v>
      </c>
      <c r="G5" s="13">
        <v>7.5</v>
      </c>
      <c r="H5" s="14">
        <v>0</v>
      </c>
      <c r="I5" s="14">
        <v>8</v>
      </c>
      <c r="J5" s="15">
        <f>IF($A5="","",IF((D5="Per stop"),(E5*'Payroll'!$B$3),IF((D5="Per mile"),(F5*'Payroll'!$B$4),IF((D5="Hourly"),(G5*'Payroll'!$B$5),'Payroll'!$B$6))))</f>
        <v>165</v>
      </c>
      <c r="K5" s="15">
        <f>IF($A5="","",((J5+H5)+I5))</f>
        <v>173</v>
      </c>
      <c r="L5" s="15">
        <f>IF($A5="","",IFERROR(ROUND(((J5+H5)/G5),2),0))</f>
        <v>22</v>
      </c>
    </row>
    <row r="6" spans="1:12" x14ac:dyDescent="0.25">
      <c r="A6" s="11">
        <v>46307</v>
      </c>
      <c r="B6" t="s">
        <v>28</v>
      </c>
      <c r="C6" t="s">
        <v>36</v>
      </c>
      <c r="D6" t="s">
        <v>30</v>
      </c>
      <c r="E6" s="12">
        <v>4</v>
      </c>
      <c r="F6" s="12">
        <v>48</v>
      </c>
      <c r="G6" s="13">
        <v>2</v>
      </c>
      <c r="H6" s="14">
        <v>15</v>
      </c>
      <c r="I6" s="14">
        <v>0</v>
      </c>
      <c r="J6" s="15">
        <f>IF($A6="","",IF((D6="Per stop"),(E6*'Payroll'!$B$3),IF((D6="Per mile"),(F6*'Payroll'!$B$4),IF((D6="Hourly"),(G6*'Payroll'!$B$5),'Payroll'!$B$6))))</f>
        <v>40.8</v>
      </c>
      <c r="K6" s="15">
        <f>IF($A6="","",((J6+H6)+I6))</f>
        <v>55.8</v>
      </c>
      <c r="L6" s="15">
        <f>IF($A6="","",IFERROR(ROUND(((J6+H6)/G6),2),0))</f>
        <v>27.9</v>
      </c>
    </row>
    <row r="7" spans="1:12" x14ac:dyDescent="0.25">
      <c r="A7" s="11"/>
      <c r="E7" s="12"/>
      <c r="F7" s="12"/>
      <c r="G7" s="13"/>
      <c r="H7" s="14"/>
      <c r="I7" s="14"/>
      <c r="J7" s="15" t="str">
        <f>IF($A7="","",IF((D7="Per stop"),(E7*'Payroll'!$B$3),IF((D7="Per mile"),(F7*'Payroll'!$B$4),IF((D7="Hourly"),(G7*'Payroll'!$B$5),'Payroll'!$B$6))))</f>
        <v/>
      </c>
      <c r="K7" s="15" t="str">
        <f>IF($A7="","",((J7+H7)+I7))</f>
        <v/>
      </c>
      <c r="L7" s="15" t="str">
        <f>IF($A7="","",IFERROR(ROUND(((J7+H7)/G7),2),0))</f>
        <v/>
      </c>
    </row>
    <row r="8" spans="1:12" x14ac:dyDescent="0.25">
      <c r="A8" s="11"/>
      <c r="E8" s="12"/>
      <c r="F8" s="12"/>
      <c r="G8" s="13"/>
      <c r="H8" s="14"/>
      <c r="I8" s="14"/>
      <c r="J8" s="15" t="str">
        <f>IF($A8="","",IF((D8="Per stop"),(E8*'Payroll'!$B$3),IF((D8="Per mile"),(F8*'Payroll'!$B$4),IF((D8="Hourly"),(G8*'Payroll'!$B$5),'Payroll'!$B$6))))</f>
        <v/>
      </c>
      <c r="K8" s="15" t="str">
        <f>IF($A8="","",((J8+H8)+I8))</f>
        <v/>
      </c>
      <c r="L8" s="15" t="str">
        <f>IF($A8="","",IFERROR(ROUND(((J8+H8)/G8),2),0))</f>
        <v/>
      </c>
    </row>
    <row r="9" spans="1:12" x14ac:dyDescent="0.25">
      <c r="A9" s="11"/>
      <c r="E9" s="12"/>
      <c r="F9" s="12"/>
      <c r="G9" s="13"/>
      <c r="H9" s="14"/>
      <c r="I9" s="14"/>
      <c r="J9" s="15" t="str">
        <f>IF($A9="","",IF((D9="Per stop"),(E9*'Payroll'!$B$3),IF((D9="Per mile"),(F9*'Payroll'!$B$4),IF((D9="Hourly"),(G9*'Payroll'!$B$5),'Payroll'!$B$6))))</f>
        <v/>
      </c>
      <c r="K9" s="15" t="str">
        <f>IF($A9="","",((J9+H9)+I9))</f>
        <v/>
      </c>
      <c r="L9" s="15" t="str">
        <f>IF($A9="","",IFERROR(ROUND(((J9+H9)/G9),2),0))</f>
        <v/>
      </c>
    </row>
    <row r="10" spans="1:12" x14ac:dyDescent="0.25">
      <c r="A10" s="11"/>
      <c r="E10" s="12"/>
      <c r="F10" s="12"/>
      <c r="G10" s="13"/>
      <c r="H10" s="14"/>
      <c r="I10" s="14"/>
      <c r="J10" s="15" t="str">
        <f>IF($A10="","",IF((D10="Per stop"),(E10*'Payroll'!$B$3),IF((D10="Per mile"),(F10*'Payroll'!$B$4),IF((D10="Hourly"),(G10*'Payroll'!$B$5),'Payroll'!$B$6))))</f>
        <v/>
      </c>
      <c r="K10" s="15" t="str">
        <f>IF($A10="","",((J10+H10)+I10))</f>
        <v/>
      </c>
      <c r="L10" s="15" t="str">
        <f>IF($A10="","",IFERROR(ROUND(((J10+H10)/G10),2),0))</f>
        <v/>
      </c>
    </row>
    <row r="11" spans="1:12" x14ac:dyDescent="0.25">
      <c r="A11" s="11"/>
      <c r="E11" s="12"/>
      <c r="F11" s="12"/>
      <c r="G11" s="13"/>
      <c r="H11" s="14"/>
      <c r="I11" s="14"/>
      <c r="J11" s="15" t="str">
        <f>IF($A11="","",IF((D11="Per stop"),(E11*'Payroll'!$B$3),IF((D11="Per mile"),(F11*'Payroll'!$B$4),IF((D11="Hourly"),(G11*'Payroll'!$B$5),'Payroll'!$B$6))))</f>
        <v/>
      </c>
      <c r="K11" s="15" t="str">
        <f>IF($A11="","",((J11+H11)+I11))</f>
        <v/>
      </c>
      <c r="L11" s="15" t="str">
        <f>IF($A11="","",IFERROR(ROUND(((J11+H11)/G11),2),0))</f>
        <v/>
      </c>
    </row>
    <row r="12" spans="1:12" x14ac:dyDescent="0.25">
      <c r="A12" s="11"/>
      <c r="E12" s="12"/>
      <c r="F12" s="12"/>
      <c r="G12" s="13"/>
      <c r="H12" s="14"/>
      <c r="I12" s="14"/>
      <c r="J12" s="15" t="str">
        <f>IF($A12="","",IF((D12="Per stop"),(E12*'Payroll'!$B$3),IF((D12="Per mile"),(F12*'Payroll'!$B$4),IF((D12="Hourly"),(G12*'Payroll'!$B$5),'Payroll'!$B$6))))</f>
        <v/>
      </c>
      <c r="K12" s="15" t="str">
        <f>IF($A12="","",((J12+H12)+I12))</f>
        <v/>
      </c>
      <c r="L12" s="15" t="str">
        <f>IF($A12="","",IFERROR(ROUND(((J12+H12)/G12),2),0))</f>
        <v/>
      </c>
    </row>
    <row r="13" spans="1:12" x14ac:dyDescent="0.25">
      <c r="A13" s="11"/>
      <c r="E13" s="12"/>
      <c r="F13" s="12"/>
      <c r="G13" s="13"/>
      <c r="H13" s="14"/>
      <c r="I13" s="14"/>
      <c r="J13" s="15" t="str">
        <f>IF($A13="","",IF((D13="Per stop"),(E13*'Payroll'!$B$3),IF((D13="Per mile"),(F13*'Payroll'!$B$4),IF((D13="Hourly"),(G13*'Payroll'!$B$5),'Payroll'!$B$6))))</f>
        <v/>
      </c>
      <c r="K13" s="15" t="str">
        <f>IF($A13="","",((J13+H13)+I13))</f>
        <v/>
      </c>
      <c r="L13" s="15" t="str">
        <f>IF($A13="","",IFERROR(ROUND(((J13+H13)/G13),2),0))</f>
        <v/>
      </c>
    </row>
    <row r="14" spans="1:12" x14ac:dyDescent="0.25">
      <c r="A14" s="11"/>
      <c r="E14" s="12"/>
      <c r="F14" s="12"/>
      <c r="G14" s="13"/>
      <c r="H14" s="14"/>
      <c r="I14" s="14"/>
      <c r="J14" s="15" t="str">
        <f>IF($A14="","",IF((D14="Per stop"),(E14*'Payroll'!$B$3),IF((D14="Per mile"),(F14*'Payroll'!$B$4),IF((D14="Hourly"),(G14*'Payroll'!$B$5),'Payroll'!$B$6))))</f>
        <v/>
      </c>
      <c r="K14" s="15" t="str">
        <f>IF($A14="","",((J14+H14)+I14))</f>
        <v/>
      </c>
      <c r="L14" s="15" t="str">
        <f>IF($A14="","",IFERROR(ROUND(((J14+H14)/G14),2),0))</f>
        <v/>
      </c>
    </row>
    <row r="15" spans="1:12" x14ac:dyDescent="0.25">
      <c r="A15" s="11"/>
      <c r="E15" s="12"/>
      <c r="F15" s="12"/>
      <c r="G15" s="13"/>
      <c r="H15" s="14"/>
      <c r="I15" s="14"/>
      <c r="J15" s="15" t="str">
        <f>IF($A15="","",IF((D15="Per stop"),(E15*'Payroll'!$B$3),IF((D15="Per mile"),(F15*'Payroll'!$B$4),IF((D15="Hourly"),(G15*'Payroll'!$B$5),'Payroll'!$B$6))))</f>
        <v/>
      </c>
      <c r="K15" s="15" t="str">
        <f>IF($A15="","",((J15+H15)+I15))</f>
        <v/>
      </c>
      <c r="L15" s="15" t="str">
        <f>IF($A15="","",IFERROR(ROUND(((J15+H15)/G15),2),0))</f>
        <v/>
      </c>
    </row>
    <row r="16" spans="1:12" x14ac:dyDescent="0.25">
      <c r="A16" s="11"/>
      <c r="E16" s="12"/>
      <c r="F16" s="12"/>
      <c r="G16" s="13"/>
      <c r="H16" s="14"/>
      <c r="I16" s="14"/>
      <c r="J16" s="15" t="str">
        <f>IF($A16="","",IF((D16="Per stop"),(E16*'Payroll'!$B$3),IF((D16="Per mile"),(F16*'Payroll'!$B$4),IF((D16="Hourly"),(G16*'Payroll'!$B$5),'Payroll'!$B$6))))</f>
        <v/>
      </c>
      <c r="K16" s="15" t="str">
        <f>IF($A16="","",((J16+H16)+I16))</f>
        <v/>
      </c>
      <c r="L16" s="15" t="str">
        <f>IF($A16="","",IFERROR(ROUND(((J16+H16)/G16),2),0))</f>
        <v/>
      </c>
    </row>
    <row r="17" spans="1:12" x14ac:dyDescent="0.25">
      <c r="A17" s="11"/>
      <c r="E17" s="12"/>
      <c r="F17" s="12"/>
      <c r="G17" s="13"/>
      <c r="H17" s="14"/>
      <c r="I17" s="14"/>
      <c r="J17" s="15" t="str">
        <f>IF($A17="","",IF((D17="Per stop"),(E17*'Payroll'!$B$3),IF((D17="Per mile"),(F17*'Payroll'!$B$4),IF((D17="Hourly"),(G17*'Payroll'!$B$5),'Payroll'!$B$6))))</f>
        <v/>
      </c>
      <c r="K17" s="15" t="str">
        <f>IF($A17="","",((J17+H17)+I17))</f>
        <v/>
      </c>
      <c r="L17" s="15" t="str">
        <f>IF($A17="","",IFERROR(ROUND(((J17+H17)/G17),2),0))</f>
        <v/>
      </c>
    </row>
    <row r="18" spans="1:12" x14ac:dyDescent="0.25">
      <c r="A18" s="11"/>
      <c r="E18" s="12"/>
      <c r="F18" s="12"/>
      <c r="G18" s="13"/>
      <c r="H18" s="14"/>
      <c r="I18" s="14"/>
      <c r="J18" s="15" t="str">
        <f>IF($A18="","",IF((D18="Per stop"),(E18*'Payroll'!$B$3),IF((D18="Per mile"),(F18*'Payroll'!$B$4),IF((D18="Hourly"),(G18*'Payroll'!$B$5),'Payroll'!$B$6))))</f>
        <v/>
      </c>
      <c r="K18" s="15" t="str">
        <f>IF($A18="","",((J18+H18)+I18))</f>
        <v/>
      </c>
      <c r="L18" s="15" t="str">
        <f>IF($A18="","",IFERROR(ROUND(((J18+H18)/G18),2),0))</f>
        <v/>
      </c>
    </row>
    <row r="19" spans="1:12" x14ac:dyDescent="0.25">
      <c r="A19" s="11"/>
      <c r="E19" s="12"/>
      <c r="F19" s="12"/>
      <c r="G19" s="13"/>
      <c r="H19" s="14"/>
      <c r="I19" s="14"/>
      <c r="J19" s="15" t="str">
        <f>IF($A19="","",IF((D19="Per stop"),(E19*'Payroll'!$B$3),IF((D19="Per mile"),(F19*'Payroll'!$B$4),IF((D19="Hourly"),(G19*'Payroll'!$B$5),'Payroll'!$B$6))))</f>
        <v/>
      </c>
      <c r="K19" s="15" t="str">
        <f>IF($A19="","",((J19+H19)+I19))</f>
        <v/>
      </c>
      <c r="L19" s="15" t="str">
        <f>IF($A19="","",IFERROR(ROUND(((J19+H19)/G19),2),0))</f>
        <v/>
      </c>
    </row>
    <row r="20" spans="1:12" x14ac:dyDescent="0.25">
      <c r="A20" s="11"/>
      <c r="E20" s="12"/>
      <c r="F20" s="12"/>
      <c r="G20" s="13"/>
      <c r="H20" s="14"/>
      <c r="I20" s="14"/>
      <c r="J20" s="15" t="str">
        <f>IF($A20="","",IF((D20="Per stop"),(E20*'Payroll'!$B$3),IF((D20="Per mile"),(F20*'Payroll'!$B$4),IF((D20="Hourly"),(G20*'Payroll'!$B$5),'Payroll'!$B$6))))</f>
        <v/>
      </c>
      <c r="K20" s="15" t="str">
        <f>IF($A20="","",((J20+H20)+I20))</f>
        <v/>
      </c>
      <c r="L20" s="15" t="str">
        <f>IF($A20="","",IFERROR(ROUND(((J20+H20)/G20),2),0))</f>
        <v/>
      </c>
    </row>
    <row r="21" spans="1:12" x14ac:dyDescent="0.25">
      <c r="A21" s="11"/>
      <c r="E21" s="12"/>
      <c r="F21" s="12"/>
      <c r="G21" s="13"/>
      <c r="H21" s="14"/>
      <c r="I21" s="14"/>
      <c r="J21" s="15" t="str">
        <f>IF($A21="","",IF((D21="Per stop"),(E21*'Payroll'!$B$3),IF((D21="Per mile"),(F21*'Payroll'!$B$4),IF((D21="Hourly"),(G21*'Payroll'!$B$5),'Payroll'!$B$6))))</f>
        <v/>
      </c>
      <c r="K21" s="15" t="str">
        <f>IF($A21="","",((J21+H21)+I21))</f>
        <v/>
      </c>
      <c r="L21" s="15" t="str">
        <f>IF($A21="","",IFERROR(ROUND(((J21+H21)/G21),2),0))</f>
        <v/>
      </c>
    </row>
    <row r="22" spans="1:12" x14ac:dyDescent="0.25">
      <c r="A22" s="11"/>
      <c r="E22" s="12"/>
      <c r="F22" s="12"/>
      <c r="G22" s="13"/>
      <c r="H22" s="14"/>
      <c r="I22" s="14"/>
      <c r="J22" s="15" t="str">
        <f>IF($A22="","",IF((D22="Per stop"),(E22*'Payroll'!$B$3),IF((D22="Per mile"),(F22*'Payroll'!$B$4),IF((D22="Hourly"),(G22*'Payroll'!$B$5),'Payroll'!$B$6))))</f>
        <v/>
      </c>
      <c r="K22" s="15" t="str">
        <f>IF($A22="","",((J22+H22)+I22))</f>
        <v/>
      </c>
      <c r="L22" s="15" t="str">
        <f>IF($A22="","",IFERROR(ROUND(((J22+H22)/G22),2),0))</f>
        <v/>
      </c>
    </row>
    <row r="23" spans="1:12" x14ac:dyDescent="0.25">
      <c r="A23" s="11"/>
      <c r="E23" s="12"/>
      <c r="F23" s="12"/>
      <c r="G23" s="13"/>
      <c r="H23" s="14"/>
      <c r="I23" s="14"/>
      <c r="J23" s="15" t="str">
        <f>IF($A23="","",IF((D23="Per stop"),(E23*'Payroll'!$B$3),IF((D23="Per mile"),(F23*'Payroll'!$B$4),IF((D23="Hourly"),(G23*'Payroll'!$B$5),'Payroll'!$B$6))))</f>
        <v/>
      </c>
      <c r="K23" s="15" t="str">
        <f>IF($A23="","",((J23+H23)+I23))</f>
        <v/>
      </c>
      <c r="L23" s="15" t="str">
        <f>IF($A23="","",IFERROR(ROUND(((J23+H23)/G23),2),0))</f>
        <v/>
      </c>
    </row>
    <row r="24" spans="1:12" x14ac:dyDescent="0.25">
      <c r="A24" s="11"/>
      <c r="E24" s="12"/>
      <c r="F24" s="12"/>
      <c r="G24" s="13"/>
      <c r="H24" s="14"/>
      <c r="I24" s="14"/>
      <c r="J24" s="15" t="str">
        <f>IF($A24="","",IF((D24="Per stop"),(E24*'Payroll'!$B$3),IF((D24="Per mile"),(F24*'Payroll'!$B$4),IF((D24="Hourly"),(G24*'Payroll'!$B$5),'Payroll'!$B$6))))</f>
        <v/>
      </c>
      <c r="K24" s="15" t="str">
        <f>IF($A24="","",((J24+H24)+I24))</f>
        <v/>
      </c>
      <c r="L24" s="15" t="str">
        <f>IF($A24="","",IFERROR(ROUND(((J24+H24)/G24),2),0))</f>
        <v/>
      </c>
    </row>
    <row r="25" spans="1:12" x14ac:dyDescent="0.25">
      <c r="A25" s="11"/>
      <c r="E25" s="12"/>
      <c r="F25" s="12"/>
      <c r="G25" s="13"/>
      <c r="H25" s="14"/>
      <c r="I25" s="14"/>
      <c r="J25" s="15" t="str">
        <f>IF($A25="","",IF((D25="Per stop"),(E25*'Payroll'!$B$3),IF((D25="Per mile"),(F25*'Payroll'!$B$4),IF((D25="Hourly"),(G25*'Payroll'!$B$5),'Payroll'!$B$6))))</f>
        <v/>
      </c>
      <c r="K25" s="15" t="str">
        <f>IF($A25="","",((J25+H25)+I25))</f>
        <v/>
      </c>
      <c r="L25" s="15" t="str">
        <f>IF($A25="","",IFERROR(ROUND(((J25+H25)/G25),2),0))</f>
        <v/>
      </c>
    </row>
    <row r="26" spans="1:12" x14ac:dyDescent="0.25">
      <c r="A26" s="11"/>
      <c r="E26" s="12"/>
      <c r="F26" s="12"/>
      <c r="G26" s="13"/>
      <c r="H26" s="14"/>
      <c r="I26" s="14"/>
      <c r="J26" s="15" t="str">
        <f>IF($A26="","",IF((D26="Per stop"),(E26*'Payroll'!$B$3),IF((D26="Per mile"),(F26*'Payroll'!$B$4),IF((D26="Hourly"),(G26*'Payroll'!$B$5),'Payroll'!$B$6))))</f>
        <v/>
      </c>
      <c r="K26" s="15" t="str">
        <f>IF($A26="","",((J26+H26)+I26))</f>
        <v/>
      </c>
      <c r="L26" s="15" t="str">
        <f>IF($A26="","",IFERROR(ROUND(((J26+H26)/G26),2),0))</f>
        <v/>
      </c>
    </row>
    <row r="27" spans="1:12" x14ac:dyDescent="0.25">
      <c r="A27" s="11"/>
      <c r="E27" s="12"/>
      <c r="F27" s="12"/>
      <c r="G27" s="13"/>
      <c r="H27" s="14"/>
      <c r="I27" s="14"/>
      <c r="J27" s="15" t="str">
        <f>IF($A27="","",IF((D27="Per stop"),(E27*'Payroll'!$B$3),IF((D27="Per mile"),(F27*'Payroll'!$B$4),IF((D27="Hourly"),(G27*'Payroll'!$B$5),'Payroll'!$B$6))))</f>
        <v/>
      </c>
      <c r="K27" s="15" t="str">
        <f>IF($A27="","",((J27+H27)+I27))</f>
        <v/>
      </c>
      <c r="L27" s="15" t="str">
        <f>IF($A27="","",IFERROR(ROUND(((J27+H27)/G27),2),0))</f>
        <v/>
      </c>
    </row>
    <row r="28" spans="1:12" x14ac:dyDescent="0.25">
      <c r="A28" s="11"/>
      <c r="E28" s="12"/>
      <c r="F28" s="12"/>
      <c r="G28" s="13"/>
      <c r="H28" s="14"/>
      <c r="I28" s="14"/>
      <c r="J28" s="15" t="str">
        <f>IF($A28="","",IF((D28="Per stop"),(E28*'Payroll'!$B$3),IF((D28="Per mile"),(F28*'Payroll'!$B$4),IF((D28="Hourly"),(G28*'Payroll'!$B$5),'Payroll'!$B$6))))</f>
        <v/>
      </c>
      <c r="K28" s="15" t="str">
        <f>IF($A28="","",((J28+H28)+I28))</f>
        <v/>
      </c>
      <c r="L28" s="15" t="str">
        <f>IF($A28="","",IFERROR(ROUND(((J28+H28)/G28),2),0))</f>
        <v/>
      </c>
    </row>
    <row r="29" spans="1:12" x14ac:dyDescent="0.25">
      <c r="A29" s="11"/>
      <c r="E29" s="12"/>
      <c r="F29" s="12"/>
      <c r="G29" s="13"/>
      <c r="H29" s="14"/>
      <c r="I29" s="14"/>
      <c r="J29" s="15" t="str">
        <f>IF($A29="","",IF((D29="Per stop"),(E29*'Payroll'!$B$3),IF((D29="Per mile"),(F29*'Payroll'!$B$4),IF((D29="Hourly"),(G29*'Payroll'!$B$5),'Payroll'!$B$6))))</f>
        <v/>
      </c>
      <c r="K29" s="15" t="str">
        <f>IF($A29="","",((J29+H29)+I29))</f>
        <v/>
      </c>
      <c r="L29" s="15" t="str">
        <f>IF($A29="","",IFERROR(ROUND(((J29+H29)/G29),2),0))</f>
        <v/>
      </c>
    </row>
    <row r="30" spans="1:12" x14ac:dyDescent="0.25">
      <c r="A30" s="11"/>
      <c r="E30" s="12"/>
      <c r="F30" s="12"/>
      <c r="G30" s="13"/>
      <c r="H30" s="14"/>
      <c r="I30" s="14"/>
      <c r="J30" s="15" t="str">
        <f>IF($A30="","",IF((D30="Per stop"),(E30*'Payroll'!$B$3),IF((D30="Per mile"),(F30*'Payroll'!$B$4),IF((D30="Hourly"),(G30*'Payroll'!$B$5),'Payroll'!$B$6))))</f>
        <v/>
      </c>
      <c r="K30" s="15" t="str">
        <f>IF($A30="","",((J30+H30)+I30))</f>
        <v/>
      </c>
      <c r="L30" s="15" t="str">
        <f>IF($A30="","",IFERROR(ROUND(((J30+H30)/G30),2),0))</f>
        <v/>
      </c>
    </row>
    <row r="31" spans="1:12" x14ac:dyDescent="0.25">
      <c r="A31" s="11"/>
      <c r="E31" s="12"/>
      <c r="F31" s="12"/>
      <c r="G31" s="13"/>
      <c r="H31" s="14"/>
      <c r="I31" s="14"/>
      <c r="J31" s="15" t="str">
        <f>IF($A31="","",IF((D31="Per stop"),(E31*'Payroll'!$B$3),IF((D31="Per mile"),(F31*'Payroll'!$B$4),IF((D31="Hourly"),(G31*'Payroll'!$B$5),'Payroll'!$B$6))))</f>
        <v/>
      </c>
      <c r="K31" s="15" t="str">
        <f>IF($A31="","",((J31+H31)+I31))</f>
        <v/>
      </c>
      <c r="L31" s="15" t="str">
        <f>IF($A31="","",IFERROR(ROUND(((J31+H31)/G31),2),0))</f>
        <v/>
      </c>
    </row>
    <row r="32" spans="1:12" x14ac:dyDescent="0.25">
      <c r="A32" s="11"/>
      <c r="E32" s="12"/>
      <c r="F32" s="12"/>
      <c r="G32" s="13"/>
      <c r="H32" s="14"/>
      <c r="I32" s="14"/>
      <c r="J32" s="15" t="str">
        <f>IF($A32="","",IF((D32="Per stop"),(E32*'Payroll'!$B$3),IF((D32="Per mile"),(F32*'Payroll'!$B$4),IF((D32="Hourly"),(G32*'Payroll'!$B$5),'Payroll'!$B$6))))</f>
        <v/>
      </c>
      <c r="K32" s="15" t="str">
        <f>IF($A32="","",((J32+H32)+I32))</f>
        <v/>
      </c>
      <c r="L32" s="15" t="str">
        <f>IF($A32="","",IFERROR(ROUND(((J32+H32)/G32),2),0))</f>
        <v/>
      </c>
    </row>
    <row r="33" spans="1:12" x14ac:dyDescent="0.25">
      <c r="A33" s="11"/>
      <c r="E33" s="12"/>
      <c r="F33" s="12"/>
      <c r="G33" s="13"/>
      <c r="H33" s="14"/>
      <c r="I33" s="14"/>
      <c r="J33" s="15" t="str">
        <f>IF($A33="","",IF((D33="Per stop"),(E33*'Payroll'!$B$3),IF((D33="Per mile"),(F33*'Payroll'!$B$4),IF((D33="Hourly"),(G33*'Payroll'!$B$5),'Payroll'!$B$6))))</f>
        <v/>
      </c>
      <c r="K33" s="15" t="str">
        <f>IF($A33="","",((J33+H33)+I33))</f>
        <v/>
      </c>
      <c r="L33" s="15" t="str">
        <f>IF($A33="","",IFERROR(ROUND(((J33+H33)/G33),2),0))</f>
        <v/>
      </c>
    </row>
    <row r="34" spans="1:12" x14ac:dyDescent="0.25">
      <c r="A34" s="11"/>
      <c r="E34" s="12"/>
      <c r="F34" s="12"/>
      <c r="G34" s="13"/>
      <c r="H34" s="14"/>
      <c r="I34" s="14"/>
      <c r="J34" s="15" t="str">
        <f>IF($A34="","",IF((D34="Per stop"),(E34*'Payroll'!$B$3),IF((D34="Per mile"),(F34*'Payroll'!$B$4),IF((D34="Hourly"),(G34*'Payroll'!$B$5),'Payroll'!$B$6))))</f>
        <v/>
      </c>
      <c r="K34" s="15" t="str">
        <f>IF($A34="","",((J34+H34)+I34))</f>
        <v/>
      </c>
      <c r="L34" s="15" t="str">
        <f>IF($A34="","",IFERROR(ROUND(((J34+H34)/G34),2),0))</f>
        <v/>
      </c>
    </row>
    <row r="35" spans="1:12" x14ac:dyDescent="0.25">
      <c r="A35" s="11"/>
      <c r="E35" s="12"/>
      <c r="F35" s="12"/>
      <c r="G35" s="13"/>
      <c r="H35" s="14"/>
      <c r="I35" s="14"/>
      <c r="J35" s="15" t="str">
        <f>IF($A35="","",IF((D35="Per stop"),(E35*'Payroll'!$B$3),IF((D35="Per mile"),(F35*'Payroll'!$B$4),IF((D35="Hourly"),(G35*'Payroll'!$B$5),'Payroll'!$B$6))))</f>
        <v/>
      </c>
      <c r="K35" s="15" t="str">
        <f>IF($A35="","",((J35+H35)+I35))</f>
        <v/>
      </c>
      <c r="L35" s="15" t="str">
        <f>IF($A35="","",IFERROR(ROUND(((J35+H35)/G35),2),0))</f>
        <v/>
      </c>
    </row>
    <row r="36" spans="1:12" x14ac:dyDescent="0.25">
      <c r="A36" s="11"/>
      <c r="E36" s="12"/>
      <c r="F36" s="12"/>
      <c r="G36" s="13"/>
      <c r="H36" s="14"/>
      <c r="I36" s="14"/>
      <c r="J36" s="15" t="str">
        <f>IF($A36="","",IF((D36="Per stop"),(E36*'Payroll'!$B$3),IF((D36="Per mile"),(F36*'Payroll'!$B$4),IF((D36="Hourly"),(G36*'Payroll'!$B$5),'Payroll'!$B$6))))</f>
        <v/>
      </c>
      <c r="K36" s="15" t="str">
        <f>IF($A36="","",((J36+H36)+I36))</f>
        <v/>
      </c>
      <c r="L36" s="15" t="str">
        <f>IF($A36="","",IFERROR(ROUND(((J36+H36)/G36),2),0))</f>
        <v/>
      </c>
    </row>
    <row r="37" spans="1:12" x14ac:dyDescent="0.25">
      <c r="A37" s="11"/>
      <c r="E37" s="12"/>
      <c r="F37" s="12"/>
      <c r="G37" s="13"/>
      <c r="H37" s="14"/>
      <c r="I37" s="14"/>
      <c r="J37" s="15" t="str">
        <f>IF($A37="","",IF((D37="Per stop"),(E37*'Payroll'!$B$3),IF((D37="Per mile"),(F37*'Payroll'!$B$4),IF((D37="Hourly"),(G37*'Payroll'!$B$5),'Payroll'!$B$6))))</f>
        <v/>
      </c>
      <c r="K37" s="15" t="str">
        <f>IF($A37="","",((J37+H37)+I37))</f>
        <v/>
      </c>
      <c r="L37" s="15" t="str">
        <f>IF($A37="","",IFERROR(ROUND(((J37+H37)/G37),2),0))</f>
        <v/>
      </c>
    </row>
    <row r="38" spans="1:12" x14ac:dyDescent="0.25">
      <c r="A38" s="11"/>
      <c r="E38" s="12"/>
      <c r="F38" s="12"/>
      <c r="G38" s="13"/>
      <c r="H38" s="14"/>
      <c r="I38" s="14"/>
      <c r="J38" s="15" t="str">
        <f>IF($A38="","",IF((D38="Per stop"),(E38*'Payroll'!$B$3),IF((D38="Per mile"),(F38*'Payroll'!$B$4),IF((D38="Hourly"),(G38*'Payroll'!$B$5),'Payroll'!$B$6))))</f>
        <v/>
      </c>
      <c r="K38" s="15" t="str">
        <f>IF($A38="","",((J38+H38)+I38))</f>
        <v/>
      </c>
      <c r="L38" s="15" t="str">
        <f>IF($A38="","",IFERROR(ROUND(((J38+H38)/G38),2),0))</f>
        <v/>
      </c>
    </row>
    <row r="39" spans="1:12" x14ac:dyDescent="0.25">
      <c r="A39" s="11"/>
      <c r="E39" s="12"/>
      <c r="F39" s="12"/>
      <c r="G39" s="13"/>
      <c r="H39" s="14"/>
      <c r="I39" s="14"/>
      <c r="J39" s="15" t="str">
        <f>IF($A39="","",IF((D39="Per stop"),(E39*'Payroll'!$B$3),IF((D39="Per mile"),(F39*'Payroll'!$B$4),IF((D39="Hourly"),(G39*'Payroll'!$B$5),'Payroll'!$B$6))))</f>
        <v/>
      </c>
      <c r="K39" s="15" t="str">
        <f>IF($A39="","",((J39+H39)+I39))</f>
        <v/>
      </c>
      <c r="L39" s="15" t="str">
        <f>IF($A39="","",IFERROR(ROUND(((J39+H39)/G39),2),0))</f>
        <v/>
      </c>
    </row>
    <row r="40" spans="1:12" x14ac:dyDescent="0.25">
      <c r="A40" s="11"/>
      <c r="E40" s="12"/>
      <c r="F40" s="12"/>
      <c r="G40" s="13"/>
      <c r="H40" s="14"/>
      <c r="I40" s="14"/>
      <c r="J40" s="15" t="str">
        <f>IF($A40="","",IF((D40="Per stop"),(E40*'Payroll'!$B$3),IF((D40="Per mile"),(F40*'Payroll'!$B$4),IF((D40="Hourly"),(G40*'Payroll'!$B$5),'Payroll'!$B$6))))</f>
        <v/>
      </c>
      <c r="K40" s="15" t="str">
        <f>IF($A40="","",((J40+H40)+I40))</f>
        <v/>
      </c>
      <c r="L40" s="15" t="str">
        <f>IF($A40="","",IFERROR(ROUND(((J40+H40)/G40),2),0))</f>
        <v/>
      </c>
    </row>
    <row r="41" spans="1:12" x14ac:dyDescent="0.25">
      <c r="A41" s="11"/>
      <c r="E41" s="12"/>
      <c r="F41" s="12"/>
      <c r="G41" s="13"/>
      <c r="H41" s="14"/>
      <c r="I41" s="14"/>
      <c r="J41" s="15" t="str">
        <f>IF($A41="","",IF((D41="Per stop"),(E41*'Payroll'!$B$3),IF((D41="Per mile"),(F41*'Payroll'!$B$4),IF((D41="Hourly"),(G41*'Payroll'!$B$5),'Payroll'!$B$6))))</f>
        <v/>
      </c>
      <c r="K41" s="15" t="str">
        <f>IF($A41="","",((J41+H41)+I41))</f>
        <v/>
      </c>
      <c r="L41" s="15" t="str">
        <f>IF($A41="","",IFERROR(ROUND(((J41+H41)/G41),2),0))</f>
        <v/>
      </c>
    </row>
    <row r="42" spans="1:12" x14ac:dyDescent="0.25">
      <c r="A42" s="11"/>
      <c r="E42" s="12"/>
      <c r="F42" s="12"/>
      <c r="G42" s="13"/>
      <c r="H42" s="14"/>
      <c r="I42" s="14"/>
      <c r="J42" s="15" t="str">
        <f>IF($A42="","",IF((D42="Per stop"),(E42*'Payroll'!$B$3),IF((D42="Per mile"),(F42*'Payroll'!$B$4),IF((D42="Hourly"),(G42*'Payroll'!$B$5),'Payroll'!$B$6))))</f>
        <v/>
      </c>
      <c r="K42" s="15" t="str">
        <f>IF($A42="","",((J42+H42)+I42))</f>
        <v/>
      </c>
      <c r="L42" s="15" t="str">
        <f>IF($A42="","",IFERROR(ROUND(((J42+H42)/G42),2),0))</f>
        <v/>
      </c>
    </row>
    <row r="43" spans="1:12" x14ac:dyDescent="0.25">
      <c r="A43" s="11"/>
      <c r="E43" s="12"/>
      <c r="F43" s="12"/>
      <c r="G43" s="13"/>
      <c r="H43" s="14"/>
      <c r="I43" s="14"/>
      <c r="J43" s="15" t="str">
        <f>IF($A43="","",IF((D43="Per stop"),(E43*'Payroll'!$B$3),IF((D43="Per mile"),(F43*'Payroll'!$B$4),IF((D43="Hourly"),(G43*'Payroll'!$B$5),'Payroll'!$B$6))))</f>
        <v/>
      </c>
      <c r="K43" s="15" t="str">
        <f>IF($A43="","",((J43+H43)+I43))</f>
        <v/>
      </c>
      <c r="L43" s="15" t="str">
        <f>IF($A43="","",IFERROR(ROUND(((J43+H43)/G43),2),0))</f>
        <v/>
      </c>
    </row>
    <row r="44" spans="1:12" x14ac:dyDescent="0.25">
      <c r="A44" s="11"/>
      <c r="E44" s="12"/>
      <c r="F44" s="12"/>
      <c r="G44" s="13"/>
      <c r="H44" s="14"/>
      <c r="I44" s="14"/>
      <c r="J44" s="15" t="str">
        <f>IF($A44="","",IF((D44="Per stop"),(E44*'Payroll'!$B$3),IF((D44="Per mile"),(F44*'Payroll'!$B$4),IF((D44="Hourly"),(G44*'Payroll'!$B$5),'Payroll'!$B$6))))</f>
        <v/>
      </c>
      <c r="K44" s="15" t="str">
        <f>IF($A44="","",((J44+H44)+I44))</f>
        <v/>
      </c>
      <c r="L44" s="15" t="str">
        <f>IF($A44="","",IFERROR(ROUND(((J44+H44)/G44),2),0))</f>
        <v/>
      </c>
    </row>
    <row r="45" spans="1:12" x14ac:dyDescent="0.25">
      <c r="A45" s="11"/>
      <c r="E45" s="12"/>
      <c r="F45" s="12"/>
      <c r="G45" s="13"/>
      <c r="H45" s="14"/>
      <c r="I45" s="14"/>
      <c r="J45" s="15" t="str">
        <f>IF($A45="","",IF((D45="Per stop"),(E45*'Payroll'!$B$3),IF((D45="Per mile"),(F45*'Payroll'!$B$4),IF((D45="Hourly"),(G45*'Payroll'!$B$5),'Payroll'!$B$6))))</f>
        <v/>
      </c>
      <c r="K45" s="15" t="str">
        <f>IF($A45="","",((J45+H45)+I45))</f>
        <v/>
      </c>
      <c r="L45" s="15" t="str">
        <f>IF($A45="","",IFERROR(ROUND(((J45+H45)/G45),2),0))</f>
        <v/>
      </c>
    </row>
    <row r="46" spans="1:12" x14ac:dyDescent="0.25">
      <c r="A46" s="11"/>
      <c r="E46" s="12"/>
      <c r="F46" s="12"/>
      <c r="G46" s="13"/>
      <c r="H46" s="14"/>
      <c r="I46" s="14"/>
      <c r="J46" s="15" t="str">
        <f>IF($A46="","",IF((D46="Per stop"),(E46*'Payroll'!$B$3),IF((D46="Per mile"),(F46*'Payroll'!$B$4),IF((D46="Hourly"),(G46*'Payroll'!$B$5),'Payroll'!$B$6))))</f>
        <v/>
      </c>
      <c r="K46" s="15" t="str">
        <f>IF($A46="","",((J46+H46)+I46))</f>
        <v/>
      </c>
      <c r="L46" s="15" t="str">
        <f>IF($A46="","",IFERROR(ROUND(((J46+H46)/G46),2),0))</f>
        <v/>
      </c>
    </row>
    <row r="47" spans="1:12" x14ac:dyDescent="0.25">
      <c r="A47" s="11"/>
      <c r="E47" s="12"/>
      <c r="F47" s="12"/>
      <c r="G47" s="13"/>
      <c r="H47" s="14"/>
      <c r="I47" s="14"/>
      <c r="J47" s="15" t="str">
        <f>IF($A47="","",IF((D47="Per stop"),(E47*'Payroll'!$B$3),IF((D47="Per mile"),(F47*'Payroll'!$B$4),IF((D47="Hourly"),(G47*'Payroll'!$B$5),'Payroll'!$B$6))))</f>
        <v/>
      </c>
      <c r="K47" s="15" t="str">
        <f>IF($A47="","",((J47+H47)+I47))</f>
        <v/>
      </c>
      <c r="L47" s="15" t="str">
        <f>IF($A47="","",IFERROR(ROUND(((J47+H47)/G47),2),0))</f>
        <v/>
      </c>
    </row>
    <row r="48" spans="1:12" x14ac:dyDescent="0.25">
      <c r="A48" s="11"/>
      <c r="E48" s="12"/>
      <c r="F48" s="12"/>
      <c r="G48" s="13"/>
      <c r="H48" s="14"/>
      <c r="I48" s="14"/>
      <c r="J48" s="15" t="str">
        <f>IF($A48="","",IF((D48="Per stop"),(E48*'Payroll'!$B$3),IF((D48="Per mile"),(F48*'Payroll'!$B$4),IF((D48="Hourly"),(G48*'Payroll'!$B$5),'Payroll'!$B$6))))</f>
        <v/>
      </c>
      <c r="K48" s="15" t="str">
        <f>IF($A48="","",((J48+H48)+I48))</f>
        <v/>
      </c>
      <c r="L48" s="15" t="str">
        <f>IF($A48="","",IFERROR(ROUND(((J48+H48)/G48),2),0))</f>
        <v/>
      </c>
    </row>
    <row r="49" spans="1:12" x14ac:dyDescent="0.25">
      <c r="A49" s="11"/>
      <c r="E49" s="12"/>
      <c r="F49" s="12"/>
      <c r="G49" s="13"/>
      <c r="H49" s="14"/>
      <c r="I49" s="14"/>
      <c r="J49" s="15" t="str">
        <f>IF($A49="","",IF((D49="Per stop"),(E49*'Payroll'!$B$3),IF((D49="Per mile"),(F49*'Payroll'!$B$4),IF((D49="Hourly"),(G49*'Payroll'!$B$5),'Payroll'!$B$6))))</f>
        <v/>
      </c>
      <c r="K49" s="15" t="str">
        <f>IF($A49="","",((J49+H49)+I49))</f>
        <v/>
      </c>
      <c r="L49" s="15" t="str">
        <f>IF($A49="","",IFERROR(ROUND(((J49+H49)/G49),2),0))</f>
        <v/>
      </c>
    </row>
    <row r="50" spans="1:12" x14ac:dyDescent="0.25">
      <c r="A50" s="11"/>
      <c r="E50" s="12"/>
      <c r="F50" s="12"/>
      <c r="G50" s="13"/>
      <c r="H50" s="14"/>
      <c r="I50" s="14"/>
      <c r="J50" s="15" t="str">
        <f>IF($A50="","",IF((D50="Per stop"),(E50*'Payroll'!$B$3),IF((D50="Per mile"),(F50*'Payroll'!$B$4),IF((D50="Hourly"),(G50*'Payroll'!$B$5),'Payroll'!$B$6))))</f>
        <v/>
      </c>
      <c r="K50" s="15" t="str">
        <f>IF($A50="","",((J50+H50)+I50))</f>
        <v/>
      </c>
      <c r="L50" s="15" t="str">
        <f>IF($A50="","",IFERROR(ROUND(((J50+H50)/G50),2),0))</f>
        <v/>
      </c>
    </row>
    <row r="51" spans="1:12" x14ac:dyDescent="0.25">
      <c r="A51" s="11"/>
      <c r="E51" s="12"/>
      <c r="F51" s="12"/>
      <c r="G51" s="13"/>
      <c r="H51" s="14"/>
      <c r="I51" s="14"/>
      <c r="J51" s="15" t="str">
        <f>IF($A51="","",IF((D51="Per stop"),(E51*'Payroll'!$B$3),IF((D51="Per mile"),(F51*'Payroll'!$B$4),IF((D51="Hourly"),(G51*'Payroll'!$B$5),'Payroll'!$B$6))))</f>
        <v/>
      </c>
      <c r="K51" s="15" t="str">
        <f>IF($A51="","",((J51+H51)+I51))</f>
        <v/>
      </c>
      <c r="L51" s="15" t="str">
        <f>IF($A51="","",IFERROR(ROUND(((J51+H51)/G51),2),0))</f>
        <v/>
      </c>
    </row>
    <row r="52" spans="1:12" x14ac:dyDescent="0.25">
      <c r="A52" s="11"/>
      <c r="E52" s="12"/>
      <c r="F52" s="12"/>
      <c r="G52" s="13"/>
      <c r="H52" s="14"/>
      <c r="I52" s="14"/>
      <c r="J52" s="15" t="str">
        <f>IF($A52="","",IF((D52="Per stop"),(E52*'Payroll'!$B$3),IF((D52="Per mile"),(F52*'Payroll'!$B$4),IF((D52="Hourly"),(G52*'Payroll'!$B$5),'Payroll'!$B$6))))</f>
        <v/>
      </c>
      <c r="K52" s="15" t="str">
        <f>IF($A52="","",((J52+H52)+I52))</f>
        <v/>
      </c>
      <c r="L52" s="15" t="str">
        <f>IF($A52="","",IFERROR(ROUND(((J52+H52)/G52),2),0))</f>
        <v/>
      </c>
    </row>
    <row r="53" spans="1:12" x14ac:dyDescent="0.25">
      <c r="A53" s="11"/>
      <c r="E53" s="12"/>
      <c r="F53" s="12"/>
      <c r="G53" s="13"/>
      <c r="H53" s="14"/>
      <c r="I53" s="14"/>
      <c r="J53" s="15" t="str">
        <f>IF($A53="","",IF((D53="Per stop"),(E53*'Payroll'!$B$3),IF((D53="Per mile"),(F53*'Payroll'!$B$4),IF((D53="Hourly"),(G53*'Payroll'!$B$5),'Payroll'!$B$6))))</f>
        <v/>
      </c>
      <c r="K53" s="15" t="str">
        <f>IF($A53="","",((J53+H53)+I53))</f>
        <v/>
      </c>
      <c r="L53" s="15" t="str">
        <f>IF($A53="","",IFERROR(ROUND(((J53+H53)/G53),2),0))</f>
        <v/>
      </c>
    </row>
    <row r="54" spans="1:12" x14ac:dyDescent="0.25">
      <c r="A54" s="11"/>
      <c r="E54" s="12"/>
      <c r="F54" s="12"/>
      <c r="G54" s="13"/>
      <c r="H54" s="14"/>
      <c r="I54" s="14"/>
      <c r="J54" s="15" t="str">
        <f>IF($A54="","",IF((D54="Per stop"),(E54*'Payroll'!$B$3),IF((D54="Per mile"),(F54*'Payroll'!$B$4),IF((D54="Hourly"),(G54*'Payroll'!$B$5),'Payroll'!$B$6))))</f>
        <v/>
      </c>
      <c r="K54" s="15" t="str">
        <f>IF($A54="","",((J54+H54)+I54))</f>
        <v/>
      </c>
      <c r="L54" s="15" t="str">
        <f>IF($A54="","",IFERROR(ROUND(((J54+H54)/G54),2),0))</f>
        <v/>
      </c>
    </row>
    <row r="55" spans="1:12" x14ac:dyDescent="0.25">
      <c r="A55" s="11"/>
      <c r="E55" s="12"/>
      <c r="F55" s="12"/>
      <c r="G55" s="13"/>
      <c r="H55" s="14"/>
      <c r="I55" s="14"/>
      <c r="J55" s="15" t="str">
        <f>IF($A55="","",IF((D55="Per stop"),(E55*'Payroll'!$B$3),IF((D55="Per mile"),(F55*'Payroll'!$B$4),IF((D55="Hourly"),(G55*'Payroll'!$B$5),'Payroll'!$B$6))))</f>
        <v/>
      </c>
      <c r="K55" s="15" t="str">
        <f>IF($A55="","",((J55+H55)+I55))</f>
        <v/>
      </c>
      <c r="L55" s="15" t="str">
        <f>IF($A55="","",IFERROR(ROUND(((J55+H55)/G55),2),0))</f>
        <v/>
      </c>
    </row>
    <row r="56" spans="1:12" x14ac:dyDescent="0.25">
      <c r="A56" s="11"/>
      <c r="E56" s="12"/>
      <c r="F56" s="12"/>
      <c r="G56" s="13"/>
      <c r="H56" s="14"/>
      <c r="I56" s="14"/>
      <c r="J56" s="15" t="str">
        <f>IF($A56="","",IF((D56="Per stop"),(E56*'Payroll'!$B$3),IF((D56="Per mile"),(F56*'Payroll'!$B$4),IF((D56="Hourly"),(G56*'Payroll'!$B$5),'Payroll'!$B$6))))</f>
        <v/>
      </c>
      <c r="K56" s="15" t="str">
        <f>IF($A56="","",((J56+H56)+I56))</f>
        <v/>
      </c>
      <c r="L56" s="15" t="str">
        <f>IF($A56="","",IFERROR(ROUND(((J56+H56)/G56),2),0))</f>
        <v/>
      </c>
    </row>
    <row r="57" spans="1:12" x14ac:dyDescent="0.25">
      <c r="A57" s="11"/>
      <c r="E57" s="12"/>
      <c r="F57" s="12"/>
      <c r="G57" s="13"/>
      <c r="H57" s="14"/>
      <c r="I57" s="14"/>
      <c r="J57" s="15" t="str">
        <f>IF($A57="","",IF((D57="Per stop"),(E57*'Payroll'!$B$3),IF((D57="Per mile"),(F57*'Payroll'!$B$4),IF((D57="Hourly"),(G57*'Payroll'!$B$5),'Payroll'!$B$6))))</f>
        <v/>
      </c>
      <c r="K57" s="15" t="str">
        <f>IF($A57="","",((J57+H57)+I57))</f>
        <v/>
      </c>
      <c r="L57" s="15" t="str">
        <f>IF($A57="","",IFERROR(ROUND(((J57+H57)/G57),2),0))</f>
        <v/>
      </c>
    </row>
    <row r="58" spans="1:12" x14ac:dyDescent="0.25">
      <c r="A58" s="11"/>
      <c r="E58" s="12"/>
      <c r="F58" s="12"/>
      <c r="G58" s="13"/>
      <c r="H58" s="14"/>
      <c r="I58" s="14"/>
      <c r="J58" s="15" t="str">
        <f>IF($A58="","",IF((D58="Per stop"),(E58*'Payroll'!$B$3),IF((D58="Per mile"),(F58*'Payroll'!$B$4),IF((D58="Hourly"),(G58*'Payroll'!$B$5),'Payroll'!$B$6))))</f>
        <v/>
      </c>
      <c r="K58" s="15" t="str">
        <f>IF($A58="","",((J58+H58)+I58))</f>
        <v/>
      </c>
      <c r="L58" s="15" t="str">
        <f>IF($A58="","",IFERROR(ROUND(((J58+H58)/G58),2),0))</f>
        <v/>
      </c>
    </row>
    <row r="59" spans="1:12" x14ac:dyDescent="0.25">
      <c r="A59" s="11"/>
      <c r="E59" s="12"/>
      <c r="F59" s="12"/>
      <c r="G59" s="13"/>
      <c r="H59" s="14"/>
      <c r="I59" s="14"/>
      <c r="J59" s="15" t="str">
        <f>IF($A59="","",IF((D59="Per stop"),(E59*'Payroll'!$B$3),IF((D59="Per mile"),(F59*'Payroll'!$B$4),IF((D59="Hourly"),(G59*'Payroll'!$B$5),'Payroll'!$B$6))))</f>
        <v/>
      </c>
      <c r="K59" s="15" t="str">
        <f>IF($A59="","",((J59+H59)+I59))</f>
        <v/>
      </c>
      <c r="L59" s="15" t="str">
        <f>IF($A59="","",IFERROR(ROUND(((J59+H59)/G59),2),0))</f>
        <v/>
      </c>
    </row>
    <row r="60" spans="1:12" x14ac:dyDescent="0.25">
      <c r="A60" s="11"/>
      <c r="E60" s="12"/>
      <c r="F60" s="12"/>
      <c r="G60" s="13"/>
      <c r="H60" s="14"/>
      <c r="I60" s="14"/>
      <c r="J60" s="15" t="str">
        <f>IF($A60="","",IF((D60="Per stop"),(E60*'Payroll'!$B$3),IF((D60="Per mile"),(F60*'Payroll'!$B$4),IF((D60="Hourly"),(G60*'Payroll'!$B$5),'Payroll'!$B$6))))</f>
        <v/>
      </c>
      <c r="K60" s="15" t="str">
        <f>IF($A60="","",((J60+H60)+I60))</f>
        <v/>
      </c>
      <c r="L60" s="15" t="str">
        <f>IF($A60="","",IFERROR(ROUND(((J60+H60)/G60),2),0))</f>
        <v/>
      </c>
    </row>
    <row r="61" spans="1:12" x14ac:dyDescent="0.25">
      <c r="A61" s="11"/>
      <c r="E61" s="12"/>
      <c r="F61" s="12"/>
      <c r="G61" s="13"/>
      <c r="H61" s="14"/>
      <c r="I61" s="14"/>
      <c r="J61" s="15" t="str">
        <f>IF($A61="","",IF((D61="Per stop"),(E61*'Payroll'!$B$3),IF((D61="Per mile"),(F61*'Payroll'!$B$4),IF((D61="Hourly"),(G61*'Payroll'!$B$5),'Payroll'!$B$6))))</f>
        <v/>
      </c>
      <c r="K61" s="15" t="str">
        <f>IF($A61="","",((J61+H61)+I61))</f>
        <v/>
      </c>
      <c r="L61" s="15" t="str">
        <f>IF($A61="","",IFERROR(ROUND(((J61+H61)/G61),2),0))</f>
        <v/>
      </c>
    </row>
    <row r="62" spans="1:12" x14ac:dyDescent="0.25">
      <c r="A62" s="11"/>
      <c r="E62" s="12"/>
      <c r="F62" s="12"/>
      <c r="G62" s="13"/>
      <c r="H62" s="14"/>
      <c r="I62" s="14"/>
      <c r="J62" s="15" t="str">
        <f>IF($A62="","",IF((D62="Per stop"),(E62*'Payroll'!$B$3),IF((D62="Per mile"),(F62*'Payroll'!$B$4),IF((D62="Hourly"),(G62*'Payroll'!$B$5),'Payroll'!$B$6))))</f>
        <v/>
      </c>
      <c r="K62" s="15" t="str">
        <f>IF($A62="","",((J62+H62)+I62))</f>
        <v/>
      </c>
      <c r="L62" s="15" t="str">
        <f>IF($A62="","",IFERROR(ROUND(((J62+H62)/G62),2),0))</f>
        <v/>
      </c>
    </row>
    <row r="63" spans="1:12" x14ac:dyDescent="0.25">
      <c r="A63" s="11"/>
      <c r="E63" s="12"/>
      <c r="F63" s="12"/>
      <c r="G63" s="13"/>
      <c r="H63" s="14"/>
      <c r="I63" s="14"/>
      <c r="J63" s="15" t="str">
        <f>IF($A63="","",IF((D63="Per stop"),(E63*'Payroll'!$B$3),IF((D63="Per mile"),(F63*'Payroll'!$B$4),IF((D63="Hourly"),(G63*'Payroll'!$B$5),'Payroll'!$B$6))))</f>
        <v/>
      </c>
      <c r="K63" s="15" t="str">
        <f>IF($A63="","",((J63+H63)+I63))</f>
        <v/>
      </c>
      <c r="L63" s="15" t="str">
        <f>IF($A63="","",IFERROR(ROUND(((J63+H63)/G63),2),0))</f>
        <v/>
      </c>
    </row>
    <row r="64" spans="1:12" x14ac:dyDescent="0.25">
      <c r="A64" s="11"/>
      <c r="E64" s="12"/>
      <c r="F64" s="12"/>
      <c r="G64" s="13"/>
      <c r="H64" s="14"/>
      <c r="I64" s="14"/>
      <c r="J64" s="15" t="str">
        <f>IF($A64="","",IF((D64="Per stop"),(E64*'Payroll'!$B$3),IF((D64="Per mile"),(F64*'Payroll'!$B$4),IF((D64="Hourly"),(G64*'Payroll'!$B$5),'Payroll'!$B$6))))</f>
        <v/>
      </c>
      <c r="K64" s="15" t="str">
        <f>IF($A64="","",((J64+H64)+I64))</f>
        <v/>
      </c>
      <c r="L64" s="15" t="str">
        <f>IF($A64="","",IFERROR(ROUND(((J64+H64)/G64),2),0))</f>
        <v/>
      </c>
    </row>
    <row r="65" spans="1:12" x14ac:dyDescent="0.25">
      <c r="A65" s="11"/>
      <c r="E65" s="12"/>
      <c r="F65" s="12"/>
      <c r="G65" s="13"/>
      <c r="H65" s="14"/>
      <c r="I65" s="14"/>
      <c r="J65" s="15" t="str">
        <f>IF($A65="","",IF((D65="Per stop"),(E65*'Payroll'!$B$3),IF((D65="Per mile"),(F65*'Payroll'!$B$4),IF((D65="Hourly"),(G65*'Payroll'!$B$5),'Payroll'!$B$6))))</f>
        <v/>
      </c>
      <c r="K65" s="15" t="str">
        <f>IF($A65="","",((J65+H65)+I65))</f>
        <v/>
      </c>
      <c r="L65" s="15" t="str">
        <f>IF($A65="","",IFERROR(ROUND(((J65+H65)/G65),2),0))</f>
        <v/>
      </c>
    </row>
    <row r="66" spans="1:12" x14ac:dyDescent="0.25">
      <c r="A66" s="11"/>
      <c r="E66" s="12"/>
      <c r="F66" s="12"/>
      <c r="G66" s="13"/>
      <c r="H66" s="14"/>
      <c r="I66" s="14"/>
      <c r="J66" s="15" t="str">
        <f>IF($A66="","",IF((D66="Per stop"),(E66*'Payroll'!$B$3),IF((D66="Per mile"),(F66*'Payroll'!$B$4),IF((D66="Hourly"),(G66*'Payroll'!$B$5),'Payroll'!$B$6))))</f>
        <v/>
      </c>
      <c r="K66" s="15" t="str">
        <f>IF($A66="","",((J66+H66)+I66))</f>
        <v/>
      </c>
      <c r="L66" s="15" t="str">
        <f>IF($A66="","",IFERROR(ROUND(((J66+H66)/G66),2),0))</f>
        <v/>
      </c>
    </row>
    <row r="67" spans="1:12" x14ac:dyDescent="0.25">
      <c r="A67" s="11"/>
      <c r="E67" s="12"/>
      <c r="F67" s="12"/>
      <c r="G67" s="13"/>
      <c r="H67" s="14"/>
      <c r="I67" s="14"/>
      <c r="J67" s="15" t="str">
        <f>IF($A67="","",IF((D67="Per stop"),(E67*'Payroll'!$B$3),IF((D67="Per mile"),(F67*'Payroll'!$B$4),IF((D67="Hourly"),(G67*'Payroll'!$B$5),'Payroll'!$B$6))))</f>
        <v/>
      </c>
      <c r="K67" s="15" t="str">
        <f>IF($A67="","",((J67+H67)+I67))</f>
        <v/>
      </c>
      <c r="L67" s="15" t="str">
        <f>IF($A67="","",IFERROR(ROUND(((J67+H67)/G67),2),0))</f>
        <v/>
      </c>
    </row>
    <row r="68" spans="1:12" x14ac:dyDescent="0.25">
      <c r="A68" s="11"/>
      <c r="E68" s="12"/>
      <c r="F68" s="12"/>
      <c r="G68" s="13"/>
      <c r="H68" s="14"/>
      <c r="I68" s="14"/>
      <c r="J68" s="15" t="str">
        <f>IF($A68="","",IF((D68="Per stop"),(E68*'Payroll'!$B$3),IF((D68="Per mile"),(F68*'Payroll'!$B$4),IF((D68="Hourly"),(G68*'Payroll'!$B$5),'Payroll'!$B$6))))</f>
        <v/>
      </c>
      <c r="K68" s="15" t="str">
        <f>IF($A68="","",((J68+H68)+I68))</f>
        <v/>
      </c>
      <c r="L68" s="15" t="str">
        <f>IF($A68="","",IFERROR(ROUND(((J68+H68)/G68),2),0))</f>
        <v/>
      </c>
    </row>
    <row r="69" spans="1:12" x14ac:dyDescent="0.25">
      <c r="A69" s="11"/>
      <c r="E69" s="12"/>
      <c r="F69" s="12"/>
      <c r="G69" s="13"/>
      <c r="H69" s="14"/>
      <c r="I69" s="14"/>
      <c r="J69" s="15" t="str">
        <f>IF($A69="","",IF((D69="Per stop"),(E69*'Payroll'!$B$3),IF((D69="Per mile"),(F69*'Payroll'!$B$4),IF((D69="Hourly"),(G69*'Payroll'!$B$5),'Payroll'!$B$6))))</f>
        <v/>
      </c>
      <c r="K69" s="15" t="str">
        <f>IF($A69="","",((J69+H69)+I69))</f>
        <v/>
      </c>
      <c r="L69" s="15" t="str">
        <f>IF($A69="","",IFERROR(ROUND(((J69+H69)/G69),2),0))</f>
        <v/>
      </c>
    </row>
    <row r="70" spans="1:12" x14ac:dyDescent="0.25">
      <c r="A70" s="11"/>
      <c r="E70" s="12"/>
      <c r="F70" s="12"/>
      <c r="G70" s="13"/>
      <c r="H70" s="14"/>
      <c r="I70" s="14"/>
      <c r="J70" s="15" t="str">
        <f>IF($A70="","",IF((D70="Per stop"),(E70*'Payroll'!$B$3),IF((D70="Per mile"),(F70*'Payroll'!$B$4),IF((D70="Hourly"),(G70*'Payroll'!$B$5),'Payroll'!$B$6))))</f>
        <v/>
      </c>
      <c r="K70" s="15" t="str">
        <f>IF($A70="","",((J70+H70)+I70))</f>
        <v/>
      </c>
      <c r="L70" s="15" t="str">
        <f>IF($A70="","",IFERROR(ROUND(((J70+H70)/G70),2),0))</f>
        <v/>
      </c>
    </row>
    <row r="71" spans="1:12" x14ac:dyDescent="0.25">
      <c r="A71" s="11"/>
      <c r="E71" s="12"/>
      <c r="F71" s="12"/>
      <c r="G71" s="13"/>
      <c r="H71" s="14"/>
      <c r="I71" s="14"/>
      <c r="J71" s="15" t="str">
        <f>IF($A71="","",IF((D71="Per stop"),(E71*'Payroll'!$B$3),IF((D71="Per mile"),(F71*'Payroll'!$B$4),IF((D71="Hourly"),(G71*'Payroll'!$B$5),'Payroll'!$B$6))))</f>
        <v/>
      </c>
      <c r="K71" s="15" t="str">
        <f>IF($A71="","",((J71+H71)+I71))</f>
        <v/>
      </c>
      <c r="L71" s="15" t="str">
        <f>IF($A71="","",IFERROR(ROUND(((J71+H71)/G71),2),0))</f>
        <v/>
      </c>
    </row>
    <row r="72" spans="1:12" x14ac:dyDescent="0.25">
      <c r="A72" s="11"/>
      <c r="E72" s="12"/>
      <c r="F72" s="12"/>
      <c r="G72" s="13"/>
      <c r="H72" s="14"/>
      <c r="I72" s="14"/>
      <c r="J72" s="15" t="str">
        <f>IF($A72="","",IF((D72="Per stop"),(E72*'Payroll'!$B$3),IF((D72="Per mile"),(F72*'Payroll'!$B$4),IF((D72="Hourly"),(G72*'Payroll'!$B$5),'Payroll'!$B$6))))</f>
        <v/>
      </c>
      <c r="K72" s="15" t="str">
        <f>IF($A72="","",((J72+H72)+I72))</f>
        <v/>
      </c>
      <c r="L72" s="15" t="str">
        <f>IF($A72="","",IFERROR(ROUND(((J72+H72)/G72),2),0))</f>
        <v/>
      </c>
    </row>
    <row r="73" spans="1:12" x14ac:dyDescent="0.25">
      <c r="A73" s="11"/>
      <c r="E73" s="12"/>
      <c r="F73" s="12"/>
      <c r="G73" s="13"/>
      <c r="H73" s="14"/>
      <c r="I73" s="14"/>
      <c r="J73" s="15" t="str">
        <f>IF($A73="","",IF((D73="Per stop"),(E73*'Payroll'!$B$3),IF((D73="Per mile"),(F73*'Payroll'!$B$4),IF((D73="Hourly"),(G73*'Payroll'!$B$5),'Payroll'!$B$6))))</f>
        <v/>
      </c>
      <c r="K73" s="15" t="str">
        <f>IF($A73="","",((J73+H73)+I73))</f>
        <v/>
      </c>
      <c r="L73" s="15" t="str">
        <f>IF($A73="","",IFERROR(ROUND(((J73+H73)/G73),2),0))</f>
        <v/>
      </c>
    </row>
    <row r="74" spans="1:12" x14ac:dyDescent="0.25">
      <c r="A74" s="11"/>
      <c r="E74" s="12"/>
      <c r="F74" s="12"/>
      <c r="G74" s="13"/>
      <c r="H74" s="14"/>
      <c r="I74" s="14"/>
      <c r="J74" s="15" t="str">
        <f>IF($A74="","",IF((D74="Per stop"),(E74*'Payroll'!$B$3),IF((D74="Per mile"),(F74*'Payroll'!$B$4),IF((D74="Hourly"),(G74*'Payroll'!$B$5),'Payroll'!$B$6))))</f>
        <v/>
      </c>
      <c r="K74" s="15" t="str">
        <f>IF($A74="","",((J74+H74)+I74))</f>
        <v/>
      </c>
      <c r="L74" s="15" t="str">
        <f>IF($A74="","",IFERROR(ROUND(((J74+H74)/G74),2),0))</f>
        <v/>
      </c>
    </row>
    <row r="75" spans="1:12" x14ac:dyDescent="0.25">
      <c r="A75" s="11"/>
      <c r="E75" s="12"/>
      <c r="F75" s="12"/>
      <c r="G75" s="13"/>
      <c r="H75" s="14"/>
      <c r="I75" s="14"/>
      <c r="J75" s="15" t="str">
        <f>IF($A75="","",IF((D75="Per stop"),(E75*'Payroll'!$B$3),IF((D75="Per mile"),(F75*'Payroll'!$B$4),IF((D75="Hourly"),(G75*'Payroll'!$B$5),'Payroll'!$B$6))))</f>
        <v/>
      </c>
      <c r="K75" s="15" t="str">
        <f>IF($A75="","",((J75+H75)+I75))</f>
        <v/>
      </c>
      <c r="L75" s="15" t="str">
        <f>IF($A75="","",IFERROR(ROUND(((J75+H75)/G75),2),0))</f>
        <v/>
      </c>
    </row>
    <row r="76" spans="1:12" x14ac:dyDescent="0.25">
      <c r="A76" s="11"/>
      <c r="E76" s="12"/>
      <c r="F76" s="12"/>
      <c r="G76" s="13"/>
      <c r="H76" s="14"/>
      <c r="I76" s="14"/>
      <c r="J76" s="15" t="str">
        <f>IF($A76="","",IF((D76="Per stop"),(E76*'Payroll'!$B$3),IF((D76="Per mile"),(F76*'Payroll'!$B$4),IF((D76="Hourly"),(G76*'Payroll'!$B$5),'Payroll'!$B$6))))</f>
        <v/>
      </c>
      <c r="K76" s="15" t="str">
        <f>IF($A76="","",((J76+H76)+I76))</f>
        <v/>
      </c>
      <c r="L76" s="15" t="str">
        <f>IF($A76="","",IFERROR(ROUND(((J76+H76)/G76),2),0))</f>
        <v/>
      </c>
    </row>
    <row r="77" spans="1:12" x14ac:dyDescent="0.25">
      <c r="A77" s="11"/>
      <c r="E77" s="12"/>
      <c r="F77" s="12"/>
      <c r="G77" s="13"/>
      <c r="H77" s="14"/>
      <c r="I77" s="14"/>
      <c r="J77" s="15" t="str">
        <f>IF($A77="","",IF((D77="Per stop"),(E77*'Payroll'!$B$3),IF((D77="Per mile"),(F77*'Payroll'!$B$4),IF((D77="Hourly"),(G77*'Payroll'!$B$5),'Payroll'!$B$6))))</f>
        <v/>
      </c>
      <c r="K77" s="15" t="str">
        <f>IF($A77="","",((J77+H77)+I77))</f>
        <v/>
      </c>
      <c r="L77" s="15" t="str">
        <f>IF($A77="","",IFERROR(ROUND(((J77+H77)/G77),2),0))</f>
        <v/>
      </c>
    </row>
    <row r="78" spans="1:12" x14ac:dyDescent="0.25">
      <c r="A78" s="11"/>
      <c r="E78" s="12"/>
      <c r="F78" s="12"/>
      <c r="G78" s="13"/>
      <c r="H78" s="14"/>
      <c r="I78" s="14"/>
      <c r="J78" s="15" t="str">
        <f>IF($A78="","",IF((D78="Per stop"),(E78*'Payroll'!$B$3),IF((D78="Per mile"),(F78*'Payroll'!$B$4),IF((D78="Hourly"),(G78*'Payroll'!$B$5),'Payroll'!$B$6))))</f>
        <v/>
      </c>
      <c r="K78" s="15" t="str">
        <f>IF($A78="","",((J78+H78)+I78))</f>
        <v/>
      </c>
      <c r="L78" s="15" t="str">
        <f>IF($A78="","",IFERROR(ROUND(((J78+H78)/G78),2),0))</f>
        <v/>
      </c>
    </row>
    <row r="79" spans="1:12" x14ac:dyDescent="0.25">
      <c r="A79" s="11"/>
      <c r="E79" s="12"/>
      <c r="F79" s="12"/>
      <c r="G79" s="13"/>
      <c r="H79" s="14"/>
      <c r="I79" s="14"/>
      <c r="J79" s="15" t="str">
        <f>IF($A79="","",IF((D79="Per stop"),(E79*'Payroll'!$B$3),IF((D79="Per mile"),(F79*'Payroll'!$B$4),IF((D79="Hourly"),(G79*'Payroll'!$B$5),'Payroll'!$B$6))))</f>
        <v/>
      </c>
      <c r="K79" s="15" t="str">
        <f>IF($A79="","",((J79+H79)+I79))</f>
        <v/>
      </c>
      <c r="L79" s="15" t="str">
        <f>IF($A79="","",IFERROR(ROUND(((J79+H79)/G79),2),0))</f>
        <v/>
      </c>
    </row>
    <row r="80" spans="1:12" x14ac:dyDescent="0.25">
      <c r="A80" s="11"/>
      <c r="E80" s="12"/>
      <c r="F80" s="12"/>
      <c r="G80" s="13"/>
      <c r="H80" s="14"/>
      <c r="I80" s="14"/>
      <c r="J80" s="15" t="str">
        <f>IF($A80="","",IF((D80="Per stop"),(E80*'Payroll'!$B$3),IF((D80="Per mile"),(F80*'Payroll'!$B$4),IF((D80="Hourly"),(G80*'Payroll'!$B$5),'Payroll'!$B$6))))</f>
        <v/>
      </c>
      <c r="K80" s="15" t="str">
        <f>IF($A80="","",((J80+H80)+I80))</f>
        <v/>
      </c>
      <c r="L80" s="15" t="str">
        <f>IF($A80="","",IFERROR(ROUND(((J80+H80)/G80),2),0))</f>
        <v/>
      </c>
    </row>
    <row r="81" spans="1:12" x14ac:dyDescent="0.25">
      <c r="A81" s="11"/>
      <c r="E81" s="12"/>
      <c r="F81" s="12"/>
      <c r="G81" s="13"/>
      <c r="H81" s="14"/>
      <c r="I81" s="14"/>
      <c r="J81" s="15" t="str">
        <f>IF($A81="","",IF((D81="Per stop"),(E81*'Payroll'!$B$3),IF((D81="Per mile"),(F81*'Payroll'!$B$4),IF((D81="Hourly"),(G81*'Payroll'!$B$5),'Payroll'!$B$6))))</f>
        <v/>
      </c>
      <c r="K81" s="15" t="str">
        <f>IF($A81="","",((J81+H81)+I81))</f>
        <v/>
      </c>
      <c r="L81" s="15" t="str">
        <f>IF($A81="","",IFERROR(ROUND(((J81+H81)/G81),2),0))</f>
        <v/>
      </c>
    </row>
    <row r="82" spans="1:12" x14ac:dyDescent="0.25">
      <c r="A82" s="11"/>
      <c r="E82" s="12"/>
      <c r="F82" s="12"/>
      <c r="G82" s="13"/>
      <c r="H82" s="14"/>
      <c r="I82" s="14"/>
      <c r="J82" s="15" t="str">
        <f>IF($A82="","",IF((D82="Per stop"),(E82*'Payroll'!$B$3),IF((D82="Per mile"),(F82*'Payroll'!$B$4),IF((D82="Hourly"),(G82*'Payroll'!$B$5),'Payroll'!$B$6))))</f>
        <v/>
      </c>
      <c r="K82" s="15" t="str">
        <f>IF($A82="","",((J82+H82)+I82))</f>
        <v/>
      </c>
      <c r="L82" s="15" t="str">
        <f>IF($A82="","",IFERROR(ROUND(((J82+H82)/G82),2),0))</f>
        <v/>
      </c>
    </row>
    <row r="83" spans="1:12" x14ac:dyDescent="0.25">
      <c r="A83" s="11"/>
      <c r="E83" s="12"/>
      <c r="F83" s="12"/>
      <c r="G83" s="13"/>
      <c r="H83" s="14"/>
      <c r="I83" s="14"/>
      <c r="J83" s="15" t="str">
        <f>IF($A83="","",IF((D83="Per stop"),(E83*'Payroll'!$B$3),IF((D83="Per mile"),(F83*'Payroll'!$B$4),IF((D83="Hourly"),(G83*'Payroll'!$B$5),'Payroll'!$B$6))))</f>
        <v/>
      </c>
      <c r="K83" s="15" t="str">
        <f>IF($A83="","",((J83+H83)+I83))</f>
        <v/>
      </c>
      <c r="L83" s="15" t="str">
        <f>IF($A83="","",IFERROR(ROUND(((J83+H83)/G83),2),0))</f>
        <v/>
      </c>
    </row>
    <row r="84" spans="1:12" x14ac:dyDescent="0.25">
      <c r="A84" s="11"/>
      <c r="E84" s="12"/>
      <c r="F84" s="12"/>
      <c r="G84" s="13"/>
      <c r="H84" s="14"/>
      <c r="I84" s="14"/>
      <c r="J84" s="15" t="str">
        <f>IF($A84="","",IF((D84="Per stop"),(E84*'Payroll'!$B$3),IF((D84="Per mile"),(F84*'Payroll'!$B$4),IF((D84="Hourly"),(G84*'Payroll'!$B$5),'Payroll'!$B$6))))</f>
        <v/>
      </c>
      <c r="K84" s="15" t="str">
        <f>IF($A84="","",((J84+H84)+I84))</f>
        <v/>
      </c>
      <c r="L84" s="15" t="str">
        <f>IF($A84="","",IFERROR(ROUND(((J84+H84)/G84),2),0))</f>
        <v/>
      </c>
    </row>
    <row r="85" spans="1:12" x14ac:dyDescent="0.25">
      <c r="A85" s="11"/>
      <c r="E85" s="12"/>
      <c r="F85" s="12"/>
      <c r="G85" s="13"/>
      <c r="H85" s="14"/>
      <c r="I85" s="14"/>
      <c r="J85" s="15" t="str">
        <f>IF($A85="","",IF((D85="Per stop"),(E85*'Payroll'!$B$3),IF((D85="Per mile"),(F85*'Payroll'!$B$4),IF((D85="Hourly"),(G85*'Payroll'!$B$5),'Payroll'!$B$6))))</f>
        <v/>
      </c>
      <c r="K85" s="15" t="str">
        <f>IF($A85="","",((J85+H85)+I85))</f>
        <v/>
      </c>
      <c r="L85" s="15" t="str">
        <f>IF($A85="","",IFERROR(ROUND(((J85+H85)/G85),2),0))</f>
        <v/>
      </c>
    </row>
    <row r="86" spans="1:12" x14ac:dyDescent="0.25">
      <c r="A86" s="11"/>
      <c r="E86" s="12"/>
      <c r="F86" s="12"/>
      <c r="G86" s="13"/>
      <c r="H86" s="14"/>
      <c r="I86" s="14"/>
      <c r="J86" s="15" t="str">
        <f>IF($A86="","",IF((D86="Per stop"),(E86*'Payroll'!$B$3),IF((D86="Per mile"),(F86*'Payroll'!$B$4),IF((D86="Hourly"),(G86*'Payroll'!$B$5),'Payroll'!$B$6))))</f>
        <v/>
      </c>
      <c r="K86" s="15" t="str">
        <f>IF($A86="","",((J86+H86)+I86))</f>
        <v/>
      </c>
      <c r="L86" s="15" t="str">
        <f>IF($A86="","",IFERROR(ROUND(((J86+H86)/G86),2),0))</f>
        <v/>
      </c>
    </row>
    <row r="87" spans="1:12" x14ac:dyDescent="0.25">
      <c r="A87" s="11"/>
      <c r="E87" s="12"/>
      <c r="F87" s="12"/>
      <c r="G87" s="13"/>
      <c r="H87" s="14"/>
      <c r="I87" s="14"/>
      <c r="J87" s="15" t="str">
        <f>IF($A87="","",IF((D87="Per stop"),(E87*'Payroll'!$B$3),IF((D87="Per mile"),(F87*'Payroll'!$B$4),IF((D87="Hourly"),(G87*'Payroll'!$B$5),'Payroll'!$B$6))))</f>
        <v/>
      </c>
      <c r="K87" s="15" t="str">
        <f>IF($A87="","",((J87+H87)+I87))</f>
        <v/>
      </c>
      <c r="L87" s="15" t="str">
        <f>IF($A87="","",IFERROR(ROUND(((J87+H87)/G87),2),0))</f>
        <v/>
      </c>
    </row>
    <row r="88" spans="1:12" x14ac:dyDescent="0.25">
      <c r="A88" s="11"/>
      <c r="E88" s="12"/>
      <c r="F88" s="12"/>
      <c r="G88" s="13"/>
      <c r="H88" s="14"/>
      <c r="I88" s="14"/>
      <c r="J88" s="15" t="str">
        <f>IF($A88="","",IF((D88="Per stop"),(E88*'Payroll'!$B$3),IF((D88="Per mile"),(F88*'Payroll'!$B$4),IF((D88="Hourly"),(G88*'Payroll'!$B$5),'Payroll'!$B$6))))</f>
        <v/>
      </c>
      <c r="K88" s="15" t="str">
        <f>IF($A88="","",((J88+H88)+I88))</f>
        <v/>
      </c>
      <c r="L88" s="15" t="str">
        <f>IF($A88="","",IFERROR(ROUND(((J88+H88)/G88),2),0))</f>
        <v/>
      </c>
    </row>
    <row r="89" spans="1:12" x14ac:dyDescent="0.25">
      <c r="A89" s="11"/>
      <c r="E89" s="12"/>
      <c r="F89" s="12"/>
      <c r="G89" s="13"/>
      <c r="H89" s="14"/>
      <c r="I89" s="14"/>
      <c r="J89" s="15" t="str">
        <f>IF($A89="","",IF((D89="Per stop"),(E89*'Payroll'!$B$3),IF((D89="Per mile"),(F89*'Payroll'!$B$4),IF((D89="Hourly"),(G89*'Payroll'!$B$5),'Payroll'!$B$6))))</f>
        <v/>
      </c>
      <c r="K89" s="15" t="str">
        <f>IF($A89="","",((J89+H89)+I89))</f>
        <v/>
      </c>
      <c r="L89" s="15" t="str">
        <f>IF($A89="","",IFERROR(ROUND(((J89+H89)/G89),2),0))</f>
        <v/>
      </c>
    </row>
    <row r="90" spans="1:12" x14ac:dyDescent="0.25">
      <c r="A90" s="11"/>
      <c r="E90" s="12"/>
      <c r="F90" s="12"/>
      <c r="G90" s="13"/>
      <c r="H90" s="14"/>
      <c r="I90" s="14"/>
      <c r="J90" s="15" t="str">
        <f>IF($A90="","",IF((D90="Per stop"),(E90*'Payroll'!$B$3),IF((D90="Per mile"),(F90*'Payroll'!$B$4),IF((D90="Hourly"),(G90*'Payroll'!$B$5),'Payroll'!$B$6))))</f>
        <v/>
      </c>
      <c r="K90" s="15" t="str">
        <f>IF($A90="","",((J90+H90)+I90))</f>
        <v/>
      </c>
      <c r="L90" s="15" t="str">
        <f>IF($A90="","",IFERROR(ROUND(((J90+H90)/G90),2),0))</f>
        <v/>
      </c>
    </row>
    <row r="91" spans="1:12" x14ac:dyDescent="0.25">
      <c r="A91" s="11"/>
      <c r="E91" s="12"/>
      <c r="F91" s="12"/>
      <c r="G91" s="13"/>
      <c r="H91" s="14"/>
      <c r="I91" s="14"/>
      <c r="J91" s="15" t="str">
        <f>IF($A91="","",IF((D91="Per stop"),(E91*'Payroll'!$B$3),IF((D91="Per mile"),(F91*'Payroll'!$B$4),IF((D91="Hourly"),(G91*'Payroll'!$B$5),'Payroll'!$B$6))))</f>
        <v/>
      </c>
      <c r="K91" s="15" t="str">
        <f>IF($A91="","",((J91+H91)+I91))</f>
        <v/>
      </c>
      <c r="L91" s="15" t="str">
        <f>IF($A91="","",IFERROR(ROUND(((J91+H91)/G91),2),0))</f>
        <v/>
      </c>
    </row>
    <row r="92" spans="1:12" x14ac:dyDescent="0.25">
      <c r="A92" s="11"/>
      <c r="E92" s="12"/>
      <c r="F92" s="12"/>
      <c r="G92" s="13"/>
      <c r="H92" s="14"/>
      <c r="I92" s="14"/>
      <c r="J92" s="15" t="str">
        <f>IF($A92="","",IF((D92="Per stop"),(E92*'Payroll'!$B$3),IF((D92="Per mile"),(F92*'Payroll'!$B$4),IF((D92="Hourly"),(G92*'Payroll'!$B$5),'Payroll'!$B$6))))</f>
        <v/>
      </c>
      <c r="K92" s="15" t="str">
        <f>IF($A92="","",((J92+H92)+I92))</f>
        <v/>
      </c>
      <c r="L92" s="15" t="str">
        <f>IF($A92="","",IFERROR(ROUND(((J92+H92)/G92),2),0))</f>
        <v/>
      </c>
    </row>
    <row r="93" spans="1:12" x14ac:dyDescent="0.25">
      <c r="A93" s="11"/>
      <c r="E93" s="12"/>
      <c r="F93" s="12"/>
      <c r="G93" s="13"/>
      <c r="H93" s="14"/>
      <c r="I93" s="14"/>
      <c r="J93" s="15" t="str">
        <f>IF($A93="","",IF((D93="Per stop"),(E93*'Payroll'!$B$3),IF((D93="Per mile"),(F93*'Payroll'!$B$4),IF((D93="Hourly"),(G93*'Payroll'!$B$5),'Payroll'!$B$6))))</f>
        <v/>
      </c>
      <c r="K93" s="15" t="str">
        <f>IF($A93="","",((J93+H93)+I93))</f>
        <v/>
      </c>
      <c r="L93" s="15" t="str">
        <f>IF($A93="","",IFERROR(ROUND(((J93+H93)/G93),2),0))</f>
        <v/>
      </c>
    </row>
    <row r="94" spans="1:12" x14ac:dyDescent="0.25">
      <c r="A94" s="11"/>
      <c r="E94" s="12"/>
      <c r="F94" s="12"/>
      <c r="G94" s="13"/>
      <c r="H94" s="14"/>
      <c r="I94" s="14"/>
      <c r="J94" s="15" t="str">
        <f>IF($A94="","",IF((D94="Per stop"),(E94*'Payroll'!$B$3),IF((D94="Per mile"),(F94*'Payroll'!$B$4),IF((D94="Hourly"),(G94*'Payroll'!$B$5),'Payroll'!$B$6))))</f>
        <v/>
      </c>
      <c r="K94" s="15" t="str">
        <f>IF($A94="","",((J94+H94)+I94))</f>
        <v/>
      </c>
      <c r="L94" s="15" t="str">
        <f>IF($A94="","",IFERROR(ROUND(((J94+H94)/G94),2),0))</f>
        <v/>
      </c>
    </row>
    <row r="95" spans="1:12" x14ac:dyDescent="0.25">
      <c r="A95" s="11"/>
      <c r="E95" s="12"/>
      <c r="F95" s="12"/>
      <c r="G95" s="13"/>
      <c r="H95" s="14"/>
      <c r="I95" s="14"/>
      <c r="J95" s="15" t="str">
        <f>IF($A95="","",IF((D95="Per stop"),(E95*'Payroll'!$B$3),IF((D95="Per mile"),(F95*'Payroll'!$B$4),IF((D95="Hourly"),(G95*'Payroll'!$B$5),'Payroll'!$B$6))))</f>
        <v/>
      </c>
      <c r="K95" s="15" t="str">
        <f>IF($A95="","",((J95+H95)+I95))</f>
        <v/>
      </c>
      <c r="L95" s="15" t="str">
        <f>IF($A95="","",IFERROR(ROUND(((J95+H95)/G95),2),0))</f>
        <v/>
      </c>
    </row>
    <row r="96" spans="1:12" x14ac:dyDescent="0.25">
      <c r="A96" s="11"/>
      <c r="E96" s="12"/>
      <c r="F96" s="12"/>
      <c r="G96" s="13"/>
      <c r="H96" s="14"/>
      <c r="I96" s="14"/>
      <c r="J96" s="15" t="str">
        <f>IF($A96="","",IF((D96="Per stop"),(E96*'Payroll'!$B$3),IF((D96="Per mile"),(F96*'Payroll'!$B$4),IF((D96="Hourly"),(G96*'Payroll'!$B$5),'Payroll'!$B$6))))</f>
        <v/>
      </c>
      <c r="K96" s="15" t="str">
        <f>IF($A96="","",((J96+H96)+I96))</f>
        <v/>
      </c>
      <c r="L96" s="15" t="str">
        <f>IF($A96="","",IFERROR(ROUND(((J96+H96)/G96),2),0))</f>
        <v/>
      </c>
    </row>
    <row r="97" spans="1:12" x14ac:dyDescent="0.25">
      <c r="A97" s="11"/>
      <c r="E97" s="12"/>
      <c r="F97" s="12"/>
      <c r="G97" s="13"/>
      <c r="H97" s="14"/>
      <c r="I97" s="14"/>
      <c r="J97" s="15" t="str">
        <f>IF($A97="","",IF((D97="Per stop"),(E97*'Payroll'!$B$3),IF((D97="Per mile"),(F97*'Payroll'!$B$4),IF((D97="Hourly"),(G97*'Payroll'!$B$5),'Payroll'!$B$6))))</f>
        <v/>
      </c>
      <c r="K97" s="15" t="str">
        <f>IF($A97="","",((J97+H97)+I97))</f>
        <v/>
      </c>
      <c r="L97" s="15" t="str">
        <f>IF($A97="","",IFERROR(ROUND(((J97+H97)/G97),2),0))</f>
        <v/>
      </c>
    </row>
    <row r="98" spans="1:12" x14ac:dyDescent="0.25">
      <c r="A98" s="11"/>
      <c r="E98" s="12"/>
      <c r="F98" s="12"/>
      <c r="G98" s="13"/>
      <c r="H98" s="14"/>
      <c r="I98" s="14"/>
      <c r="J98" s="15" t="str">
        <f>IF($A98="","",IF((D98="Per stop"),(E98*'Payroll'!$B$3),IF((D98="Per mile"),(F98*'Payroll'!$B$4),IF((D98="Hourly"),(G98*'Payroll'!$B$5),'Payroll'!$B$6))))</f>
        <v/>
      </c>
      <c r="K98" s="15" t="str">
        <f>IF($A98="","",((J98+H98)+I98))</f>
        <v/>
      </c>
      <c r="L98" s="15" t="str">
        <f>IF($A98="","",IFERROR(ROUND(((J98+H98)/G98),2),0))</f>
        <v/>
      </c>
    </row>
    <row r="99" spans="1:12" x14ac:dyDescent="0.25">
      <c r="A99" s="11"/>
      <c r="E99" s="12"/>
      <c r="F99" s="12"/>
      <c r="G99" s="13"/>
      <c r="H99" s="14"/>
      <c r="I99" s="14"/>
      <c r="J99" s="15" t="str">
        <f>IF($A99="","",IF((D99="Per stop"),(E99*'Payroll'!$B$3),IF((D99="Per mile"),(F99*'Payroll'!$B$4),IF((D99="Hourly"),(G99*'Payroll'!$B$5),'Payroll'!$B$6))))</f>
        <v/>
      </c>
      <c r="K99" s="15" t="str">
        <f>IF($A99="","",((J99+H99)+I99))</f>
        <v/>
      </c>
      <c r="L99" s="15" t="str">
        <f>IF($A99="","",IFERROR(ROUND(((J99+H99)/G99),2),0))</f>
        <v/>
      </c>
    </row>
    <row r="100" spans="1:12" x14ac:dyDescent="0.25">
      <c r="A100" s="11"/>
      <c r="E100" s="12"/>
      <c r="F100" s="12"/>
      <c r="G100" s="13"/>
      <c r="H100" s="14"/>
      <c r="I100" s="14"/>
      <c r="J100" s="15" t="str">
        <f>IF($A100="","",IF((D100="Per stop"),(E100*'Payroll'!$B$3),IF((D100="Per mile"),(F100*'Payroll'!$B$4),IF((D100="Hourly"),(G100*'Payroll'!$B$5),'Payroll'!$B$6))))</f>
        <v/>
      </c>
      <c r="K100" s="15" t="str">
        <f>IF($A100="","",((J100+H100)+I100))</f>
        <v/>
      </c>
      <c r="L100" s="15" t="str">
        <f>IF($A100="","",IFERROR(ROUND(((J100+H100)/G100),2),0))</f>
        <v/>
      </c>
    </row>
    <row r="101" spans="1:12" x14ac:dyDescent="0.25">
      <c r="A101" s="11"/>
      <c r="E101" s="12"/>
      <c r="F101" s="12"/>
      <c r="G101" s="13"/>
      <c r="H101" s="14"/>
      <c r="I101" s="14"/>
      <c r="J101" s="15" t="str">
        <f>IF($A101="","",IF((D101="Per stop"),(E101*'Payroll'!$B$3),IF((D101="Per mile"),(F101*'Payroll'!$B$4),IF((D101="Hourly"),(G101*'Payroll'!$B$5),'Payroll'!$B$6))))</f>
        <v/>
      </c>
      <c r="K101" s="15" t="str">
        <f>IF($A101="","",((J101+H101)+I101))</f>
        <v/>
      </c>
      <c r="L101" s="15" t="str">
        <f>IF($A101="","",IFERROR(ROUND(((J101+H101)/G101),2),0))</f>
        <v/>
      </c>
    </row>
    <row r="102" spans="1:12" x14ac:dyDescent="0.25">
      <c r="A102" s="11"/>
      <c r="E102" s="12"/>
      <c r="F102" s="12"/>
      <c r="G102" s="13"/>
      <c r="H102" s="14"/>
      <c r="I102" s="14"/>
      <c r="J102" s="15" t="str">
        <f>IF($A102="","",IF((D102="Per stop"),(E102*'Payroll'!$B$3),IF((D102="Per mile"),(F102*'Payroll'!$B$4),IF((D102="Hourly"),(G102*'Payroll'!$B$5),'Payroll'!$B$6))))</f>
        <v/>
      </c>
      <c r="K102" s="15" t="str">
        <f>IF($A102="","",((J102+H102)+I102))</f>
        <v/>
      </c>
      <c r="L102" s="15" t="str">
        <f>IF($A102="","",IFERROR(ROUND(((J102+H102)/G102),2),0))</f>
        <v/>
      </c>
    </row>
    <row r="103" spans="1:12" x14ac:dyDescent="0.25">
      <c r="A103" s="11"/>
      <c r="E103" s="12"/>
      <c r="F103" s="12"/>
      <c r="G103" s="13"/>
      <c r="H103" s="14"/>
      <c r="I103" s="14"/>
      <c r="J103" s="15" t="str">
        <f>IF($A103="","",IF((D103="Per stop"),(E103*'Payroll'!$B$3),IF((D103="Per mile"),(F103*'Payroll'!$B$4),IF((D103="Hourly"),(G103*'Payroll'!$B$5),'Payroll'!$B$6))))</f>
        <v/>
      </c>
      <c r="K103" s="15" t="str">
        <f>IF($A103="","",((J103+H103)+I103))</f>
        <v/>
      </c>
      <c r="L103" s="15" t="str">
        <f>IF($A103="","",IFERROR(ROUND(((J103+H103)/G103),2),0))</f>
        <v/>
      </c>
    </row>
    <row r="104" spans="1:12" x14ac:dyDescent="0.25">
      <c r="A104" s="11"/>
      <c r="E104" s="12"/>
      <c r="F104" s="12"/>
      <c r="G104" s="13"/>
      <c r="H104" s="14"/>
      <c r="I104" s="14"/>
      <c r="J104" s="15" t="str">
        <f>IF($A104="","",IF((D104="Per stop"),(E104*'Payroll'!$B$3),IF((D104="Per mile"),(F104*'Payroll'!$B$4),IF((D104="Hourly"),(G104*'Payroll'!$B$5),'Payroll'!$B$6))))</f>
        <v/>
      </c>
      <c r="K104" s="15" t="str">
        <f>IF($A104="","",((J104+H104)+I104))</f>
        <v/>
      </c>
      <c r="L104" s="15" t="str">
        <f>IF($A104="","",IFERROR(ROUND(((J104+H104)/G104),2),0))</f>
        <v/>
      </c>
    </row>
    <row r="105" spans="1:12" x14ac:dyDescent="0.25">
      <c r="A105" s="11"/>
      <c r="E105" s="12"/>
      <c r="F105" s="12"/>
      <c r="G105" s="13"/>
      <c r="H105" s="14"/>
      <c r="I105" s="14"/>
      <c r="J105" s="15" t="str">
        <f>IF($A105="","",IF((D105="Per stop"),(E105*'Payroll'!$B$3),IF((D105="Per mile"),(F105*'Payroll'!$B$4),IF((D105="Hourly"),(G105*'Payroll'!$B$5),'Payroll'!$B$6))))</f>
        <v/>
      </c>
      <c r="K105" s="15" t="str">
        <f>IF($A105="","",((J105+H105)+I105))</f>
        <v/>
      </c>
      <c r="L105" s="15" t="str">
        <f>IF($A105="","",IFERROR(ROUND(((J105+H105)/G105),2),0))</f>
        <v/>
      </c>
    </row>
    <row r="106" spans="1:12" x14ac:dyDescent="0.25">
      <c r="A106" s="11"/>
      <c r="E106" s="12"/>
      <c r="F106" s="12"/>
      <c r="G106" s="13"/>
      <c r="H106" s="14"/>
      <c r="I106" s="14"/>
      <c r="J106" s="15" t="str">
        <f>IF($A106="","",IF((D106="Per stop"),(E106*'Payroll'!$B$3),IF((D106="Per mile"),(F106*'Payroll'!$B$4),IF((D106="Hourly"),(G106*'Payroll'!$B$5),'Payroll'!$B$6))))</f>
        <v/>
      </c>
      <c r="K106" s="15" t="str">
        <f>IF($A106="","",((J106+H106)+I106))</f>
        <v/>
      </c>
      <c r="L106" s="15" t="str">
        <f>IF($A106="","",IFERROR(ROUND(((J106+H106)/G106),2),0))</f>
        <v/>
      </c>
    </row>
    <row r="107" spans="1:12" x14ac:dyDescent="0.25">
      <c r="A107" s="11"/>
      <c r="E107" s="12"/>
      <c r="F107" s="12"/>
      <c r="G107" s="13"/>
      <c r="H107" s="14"/>
      <c r="I107" s="14"/>
      <c r="J107" s="15" t="str">
        <f>IF($A107="","",IF((D107="Per stop"),(E107*'Payroll'!$B$3),IF((D107="Per mile"),(F107*'Payroll'!$B$4),IF((D107="Hourly"),(G107*'Payroll'!$B$5),'Payroll'!$B$6))))</f>
        <v/>
      </c>
      <c r="K107" s="15" t="str">
        <f>IF($A107="","",((J107+H107)+I107))</f>
        <v/>
      </c>
      <c r="L107" s="15" t="str">
        <f>IF($A107="","",IFERROR(ROUND(((J107+H107)/G107),2),0))</f>
        <v/>
      </c>
    </row>
    <row r="108" spans="1:12" x14ac:dyDescent="0.25">
      <c r="A108" s="11"/>
      <c r="E108" s="12"/>
      <c r="F108" s="12"/>
      <c r="G108" s="13"/>
      <c r="H108" s="14"/>
      <c r="I108" s="14"/>
      <c r="J108" s="15" t="str">
        <f>IF($A108="","",IF((D108="Per stop"),(E108*'Payroll'!$B$3),IF((D108="Per mile"),(F108*'Payroll'!$B$4),IF((D108="Hourly"),(G108*'Payroll'!$B$5),'Payroll'!$B$6))))</f>
        <v/>
      </c>
      <c r="K108" s="15" t="str">
        <f>IF($A108="","",((J108+H108)+I108))</f>
        <v/>
      </c>
      <c r="L108" s="15" t="str">
        <f>IF($A108="","",IFERROR(ROUND(((J108+H108)/G108),2),0))</f>
        <v/>
      </c>
    </row>
    <row r="109" spans="1:12" x14ac:dyDescent="0.25">
      <c r="A109" s="11"/>
      <c r="E109" s="12"/>
      <c r="F109" s="12"/>
      <c r="G109" s="13"/>
      <c r="H109" s="14"/>
      <c r="I109" s="14"/>
      <c r="J109" s="15" t="str">
        <f>IF($A109="","",IF((D109="Per stop"),(E109*'Payroll'!$B$3),IF((D109="Per mile"),(F109*'Payroll'!$B$4),IF((D109="Hourly"),(G109*'Payroll'!$B$5),'Payroll'!$B$6))))</f>
        <v/>
      </c>
      <c r="K109" s="15" t="str">
        <f>IF($A109="","",((J109+H109)+I109))</f>
        <v/>
      </c>
      <c r="L109" s="15" t="str">
        <f>IF($A109="","",IFERROR(ROUND(((J109+H109)/G109),2),0))</f>
        <v/>
      </c>
    </row>
    <row r="110" spans="1:12" x14ac:dyDescent="0.25">
      <c r="A110" s="11"/>
      <c r="E110" s="12"/>
      <c r="F110" s="12"/>
      <c r="G110" s="13"/>
      <c r="H110" s="14"/>
      <c r="I110" s="14"/>
      <c r="J110" s="15" t="str">
        <f>IF($A110="","",IF((D110="Per stop"),(E110*'Payroll'!$B$3),IF((D110="Per mile"),(F110*'Payroll'!$B$4),IF((D110="Hourly"),(G110*'Payroll'!$B$5),'Payroll'!$B$6))))</f>
        <v/>
      </c>
      <c r="K110" s="15" t="str">
        <f>IF($A110="","",((J110+H110)+I110))</f>
        <v/>
      </c>
      <c r="L110" s="15" t="str">
        <f>IF($A110="","",IFERROR(ROUND(((J110+H110)/G110),2),0))</f>
        <v/>
      </c>
    </row>
    <row r="111" spans="1:12" x14ac:dyDescent="0.25">
      <c r="A111" s="11"/>
      <c r="E111" s="12"/>
      <c r="F111" s="12"/>
      <c r="G111" s="13"/>
      <c r="H111" s="14"/>
      <c r="I111" s="14"/>
      <c r="J111" s="15" t="str">
        <f>IF($A111="","",IF((D111="Per stop"),(E111*'Payroll'!$B$3),IF((D111="Per mile"),(F111*'Payroll'!$B$4),IF((D111="Hourly"),(G111*'Payroll'!$B$5),'Payroll'!$B$6))))</f>
        <v/>
      </c>
      <c r="K111" s="15" t="str">
        <f>IF($A111="","",((J111+H111)+I111))</f>
        <v/>
      </c>
      <c r="L111" s="15" t="str">
        <f>IF($A111="","",IFERROR(ROUND(((J111+H111)/G111),2),0))</f>
        <v/>
      </c>
    </row>
    <row r="112" spans="1:12" x14ac:dyDescent="0.25">
      <c r="A112" s="11"/>
      <c r="E112" s="12"/>
      <c r="F112" s="12"/>
      <c r="G112" s="13"/>
      <c r="H112" s="14"/>
      <c r="I112" s="14"/>
      <c r="J112" s="15" t="str">
        <f>IF($A112="","",IF((D112="Per stop"),(E112*'Payroll'!$B$3),IF((D112="Per mile"),(F112*'Payroll'!$B$4),IF((D112="Hourly"),(G112*'Payroll'!$B$5),'Payroll'!$B$6))))</f>
        <v/>
      </c>
      <c r="K112" s="15" t="str">
        <f>IF($A112="","",((J112+H112)+I112))</f>
        <v/>
      </c>
      <c r="L112" s="15" t="str">
        <f>IF($A112="","",IFERROR(ROUND(((J112+H112)/G112),2),0))</f>
        <v/>
      </c>
    </row>
    <row r="113" spans="1:12" x14ac:dyDescent="0.25">
      <c r="A113" s="11"/>
      <c r="E113" s="12"/>
      <c r="F113" s="12"/>
      <c r="G113" s="13"/>
      <c r="H113" s="14"/>
      <c r="I113" s="14"/>
      <c r="J113" s="15" t="str">
        <f>IF($A113="","",IF((D113="Per stop"),(E113*'Payroll'!$B$3),IF((D113="Per mile"),(F113*'Payroll'!$B$4),IF((D113="Hourly"),(G113*'Payroll'!$B$5),'Payroll'!$B$6))))</f>
        <v/>
      </c>
      <c r="K113" s="15" t="str">
        <f>IF($A113="","",((J113+H113)+I113))</f>
        <v/>
      </c>
      <c r="L113" s="15" t="str">
        <f>IF($A113="","",IFERROR(ROUND(((J113+H113)/G113),2),0))</f>
        <v/>
      </c>
    </row>
    <row r="114" spans="1:12" x14ac:dyDescent="0.25">
      <c r="A114" s="11"/>
      <c r="E114" s="12"/>
      <c r="F114" s="12"/>
      <c r="G114" s="13"/>
      <c r="H114" s="14"/>
      <c r="I114" s="14"/>
      <c r="J114" s="15" t="str">
        <f>IF($A114="","",IF((D114="Per stop"),(E114*'Payroll'!$B$3),IF((D114="Per mile"),(F114*'Payroll'!$B$4),IF((D114="Hourly"),(G114*'Payroll'!$B$5),'Payroll'!$B$6))))</f>
        <v/>
      </c>
      <c r="K114" s="15" t="str">
        <f>IF($A114="","",((J114+H114)+I114))</f>
        <v/>
      </c>
      <c r="L114" s="15" t="str">
        <f>IF($A114="","",IFERROR(ROUND(((J114+H114)/G114),2),0))</f>
        <v/>
      </c>
    </row>
    <row r="115" spans="1:12" x14ac:dyDescent="0.25">
      <c r="A115" s="11"/>
      <c r="E115" s="12"/>
      <c r="F115" s="12"/>
      <c r="G115" s="13"/>
      <c r="H115" s="14"/>
      <c r="I115" s="14"/>
      <c r="J115" s="15" t="str">
        <f>IF($A115="","",IF((D115="Per stop"),(E115*'Payroll'!$B$3),IF((D115="Per mile"),(F115*'Payroll'!$B$4),IF((D115="Hourly"),(G115*'Payroll'!$B$5),'Payroll'!$B$6))))</f>
        <v/>
      </c>
      <c r="K115" s="15" t="str">
        <f>IF($A115="","",((J115+H115)+I115))</f>
        <v/>
      </c>
      <c r="L115" s="15" t="str">
        <f>IF($A115="","",IFERROR(ROUND(((J115+H115)/G115),2),0))</f>
        <v/>
      </c>
    </row>
    <row r="116" spans="1:12" x14ac:dyDescent="0.25">
      <c r="A116" s="11"/>
      <c r="E116" s="12"/>
      <c r="F116" s="12"/>
      <c r="G116" s="13"/>
      <c r="H116" s="14"/>
      <c r="I116" s="14"/>
      <c r="J116" s="15" t="str">
        <f>IF($A116="","",IF((D116="Per stop"),(E116*'Payroll'!$B$3),IF((D116="Per mile"),(F116*'Payroll'!$B$4),IF((D116="Hourly"),(G116*'Payroll'!$B$5),'Payroll'!$B$6))))</f>
        <v/>
      </c>
      <c r="K116" s="15" t="str">
        <f>IF($A116="","",((J116+H116)+I116))</f>
        <v/>
      </c>
      <c r="L116" s="15" t="str">
        <f>IF($A116="","",IFERROR(ROUND(((J116+H116)/G116),2),0))</f>
        <v/>
      </c>
    </row>
    <row r="117" spans="1:12" x14ac:dyDescent="0.25">
      <c r="A117" s="11"/>
      <c r="E117" s="12"/>
      <c r="F117" s="12"/>
      <c r="G117" s="13"/>
      <c r="H117" s="14"/>
      <c r="I117" s="14"/>
      <c r="J117" s="15" t="str">
        <f>IF($A117="","",IF((D117="Per stop"),(E117*'Payroll'!$B$3),IF((D117="Per mile"),(F117*'Payroll'!$B$4),IF((D117="Hourly"),(G117*'Payroll'!$B$5),'Payroll'!$B$6))))</f>
        <v/>
      </c>
      <c r="K117" s="15" t="str">
        <f>IF($A117="","",((J117+H117)+I117))</f>
        <v/>
      </c>
      <c r="L117" s="15" t="str">
        <f>IF($A117="","",IFERROR(ROUND(((J117+H117)/G117),2),0))</f>
        <v/>
      </c>
    </row>
    <row r="118" spans="1:12" x14ac:dyDescent="0.25">
      <c r="A118" s="11"/>
      <c r="E118" s="12"/>
      <c r="F118" s="12"/>
      <c r="G118" s="13"/>
      <c r="H118" s="14"/>
      <c r="I118" s="14"/>
      <c r="J118" s="15" t="str">
        <f>IF($A118="","",IF((D118="Per stop"),(E118*'Payroll'!$B$3),IF((D118="Per mile"),(F118*'Payroll'!$B$4),IF((D118="Hourly"),(G118*'Payroll'!$B$5),'Payroll'!$B$6))))</f>
        <v/>
      </c>
      <c r="K118" s="15" t="str">
        <f>IF($A118="","",((J118+H118)+I118))</f>
        <v/>
      </c>
      <c r="L118" s="15" t="str">
        <f>IF($A118="","",IFERROR(ROUND(((J118+H118)/G118),2),0))</f>
        <v/>
      </c>
    </row>
    <row r="119" spans="1:12" x14ac:dyDescent="0.25">
      <c r="A119" s="11"/>
      <c r="E119" s="12"/>
      <c r="F119" s="12"/>
      <c r="G119" s="13"/>
      <c r="H119" s="14"/>
      <c r="I119" s="14"/>
      <c r="J119" s="15" t="str">
        <f>IF($A119="","",IF((D119="Per stop"),(E119*'Payroll'!$B$3),IF((D119="Per mile"),(F119*'Payroll'!$B$4),IF((D119="Hourly"),(G119*'Payroll'!$B$5),'Payroll'!$B$6))))</f>
        <v/>
      </c>
      <c r="K119" s="15" t="str">
        <f>IF($A119="","",((J119+H119)+I119))</f>
        <v/>
      </c>
      <c r="L119" s="15" t="str">
        <f>IF($A119="","",IFERROR(ROUND(((J119+H119)/G119),2),0))</f>
        <v/>
      </c>
    </row>
    <row r="120" spans="1:12" x14ac:dyDescent="0.25">
      <c r="A120" s="11"/>
      <c r="E120" s="12"/>
      <c r="F120" s="12"/>
      <c r="G120" s="13"/>
      <c r="H120" s="14"/>
      <c r="I120" s="14"/>
      <c r="J120" s="15" t="str">
        <f>IF($A120="","",IF((D120="Per stop"),(E120*'Payroll'!$B$3),IF((D120="Per mile"),(F120*'Payroll'!$B$4),IF((D120="Hourly"),(G120*'Payroll'!$B$5),'Payroll'!$B$6))))</f>
        <v/>
      </c>
      <c r="K120" s="15" t="str">
        <f>IF($A120="","",((J120+H120)+I120))</f>
        <v/>
      </c>
      <c r="L120" s="15" t="str">
        <f>IF($A120="","",IFERROR(ROUND(((J120+H120)/G120),2),0))</f>
        <v/>
      </c>
    </row>
    <row r="121" spans="1:12" x14ac:dyDescent="0.25">
      <c r="A121" s="11"/>
      <c r="E121" s="12"/>
      <c r="F121" s="12"/>
      <c r="G121" s="13"/>
      <c r="H121" s="14"/>
      <c r="I121" s="14"/>
      <c r="J121" s="15" t="str">
        <f>IF($A121="","",IF((D121="Per stop"),(E121*'Payroll'!$B$3),IF((D121="Per mile"),(F121*'Payroll'!$B$4),IF((D121="Hourly"),(G121*'Payroll'!$B$5),'Payroll'!$B$6))))</f>
        <v/>
      </c>
      <c r="K121" s="15" t="str">
        <f>IF($A121="","",((J121+H121)+I121))</f>
        <v/>
      </c>
      <c r="L121" s="15" t="str">
        <f>IF($A121="","",IFERROR(ROUND(((J121+H121)/G121),2),0))</f>
        <v/>
      </c>
    </row>
    <row r="122" spans="1:12" x14ac:dyDescent="0.25">
      <c r="A122" s="11"/>
      <c r="E122" s="12"/>
      <c r="F122" s="12"/>
      <c r="G122" s="13"/>
      <c r="H122" s="14"/>
      <c r="I122" s="14"/>
      <c r="J122" s="15" t="str">
        <f>IF($A122="","",IF((D122="Per stop"),(E122*'Payroll'!$B$3),IF((D122="Per mile"),(F122*'Payroll'!$B$4),IF((D122="Hourly"),(G122*'Payroll'!$B$5),'Payroll'!$B$6))))</f>
        <v/>
      </c>
      <c r="K122" s="15" t="str">
        <f>IF($A122="","",((J122+H122)+I122))</f>
        <v/>
      </c>
      <c r="L122" s="15" t="str">
        <f>IF($A122="","",IFERROR(ROUND(((J122+H122)/G122),2),0))</f>
        <v/>
      </c>
    </row>
    <row r="123" spans="1:12" x14ac:dyDescent="0.25">
      <c r="A123" s="11"/>
      <c r="E123" s="12"/>
      <c r="F123" s="12"/>
      <c r="G123" s="13"/>
      <c r="H123" s="14"/>
      <c r="I123" s="14"/>
      <c r="J123" s="15" t="str">
        <f>IF($A123="","",IF((D123="Per stop"),(E123*'Payroll'!$B$3),IF((D123="Per mile"),(F123*'Payroll'!$B$4),IF((D123="Hourly"),(G123*'Payroll'!$B$5),'Payroll'!$B$6))))</f>
        <v/>
      </c>
      <c r="K123" s="15" t="str">
        <f>IF($A123="","",((J123+H123)+I123))</f>
        <v/>
      </c>
      <c r="L123" s="15" t="str">
        <f>IF($A123="","",IFERROR(ROUND(((J123+H123)/G123),2),0))</f>
        <v/>
      </c>
    </row>
    <row r="124" spans="1:12" x14ac:dyDescent="0.25">
      <c r="A124" s="11"/>
      <c r="E124" s="12"/>
      <c r="F124" s="12"/>
      <c r="G124" s="13"/>
      <c r="H124" s="14"/>
      <c r="I124" s="14"/>
      <c r="J124" s="15" t="str">
        <f>IF($A124="","",IF((D124="Per stop"),(E124*'Payroll'!$B$3),IF((D124="Per mile"),(F124*'Payroll'!$B$4),IF((D124="Hourly"),(G124*'Payroll'!$B$5),'Payroll'!$B$6))))</f>
        <v/>
      </c>
      <c r="K124" s="15" t="str">
        <f>IF($A124="","",((J124+H124)+I124))</f>
        <v/>
      </c>
      <c r="L124" s="15" t="str">
        <f>IF($A124="","",IFERROR(ROUND(((J124+H124)/G124),2),0))</f>
        <v/>
      </c>
    </row>
    <row r="125" spans="1:12" x14ac:dyDescent="0.25">
      <c r="A125" s="11"/>
      <c r="E125" s="12"/>
      <c r="F125" s="12"/>
      <c r="G125" s="13"/>
      <c r="H125" s="14"/>
      <c r="I125" s="14"/>
      <c r="J125" s="15" t="str">
        <f>IF($A125="","",IF((D125="Per stop"),(E125*'Payroll'!$B$3),IF((D125="Per mile"),(F125*'Payroll'!$B$4),IF((D125="Hourly"),(G125*'Payroll'!$B$5),'Payroll'!$B$6))))</f>
        <v/>
      </c>
      <c r="K125" s="15" t="str">
        <f>IF($A125="","",((J125+H125)+I125))</f>
        <v/>
      </c>
      <c r="L125" s="15" t="str">
        <f>IF($A125="","",IFERROR(ROUND(((J125+H125)/G125),2),0))</f>
        <v/>
      </c>
    </row>
    <row r="126" spans="1:12" x14ac:dyDescent="0.25">
      <c r="A126" s="11"/>
      <c r="E126" s="12"/>
      <c r="F126" s="12"/>
      <c r="G126" s="13"/>
      <c r="H126" s="14"/>
      <c r="I126" s="14"/>
      <c r="J126" s="15" t="str">
        <f>IF($A126="","",IF((D126="Per stop"),(E126*'Payroll'!$B$3),IF((D126="Per mile"),(F126*'Payroll'!$B$4),IF((D126="Hourly"),(G126*'Payroll'!$B$5),'Payroll'!$B$6))))</f>
        <v/>
      </c>
      <c r="K126" s="15" t="str">
        <f>IF($A126="","",((J126+H126)+I126))</f>
        <v/>
      </c>
      <c r="L126" s="15" t="str">
        <f>IF($A126="","",IFERROR(ROUND(((J126+H126)/G126),2),0))</f>
        <v/>
      </c>
    </row>
    <row r="127" spans="1:12" x14ac:dyDescent="0.25">
      <c r="A127" s="11"/>
      <c r="E127" s="12"/>
      <c r="F127" s="12"/>
      <c r="G127" s="13"/>
      <c r="H127" s="14"/>
      <c r="I127" s="14"/>
      <c r="J127" s="15" t="str">
        <f>IF($A127="","",IF((D127="Per stop"),(E127*'Payroll'!$B$3),IF((D127="Per mile"),(F127*'Payroll'!$B$4),IF((D127="Hourly"),(G127*'Payroll'!$B$5),'Payroll'!$B$6))))</f>
        <v/>
      </c>
      <c r="K127" s="15" t="str">
        <f>IF($A127="","",((J127+H127)+I127))</f>
        <v/>
      </c>
      <c r="L127" s="15" t="str">
        <f>IF($A127="","",IFERROR(ROUND(((J127+H127)/G127),2),0))</f>
        <v/>
      </c>
    </row>
    <row r="128" spans="1:12" x14ac:dyDescent="0.25">
      <c r="A128" s="11"/>
      <c r="E128" s="12"/>
      <c r="F128" s="12"/>
      <c r="G128" s="13"/>
      <c r="H128" s="14"/>
      <c r="I128" s="14"/>
      <c r="J128" s="15" t="str">
        <f>IF($A128="","",IF((D128="Per stop"),(E128*'Payroll'!$B$3),IF((D128="Per mile"),(F128*'Payroll'!$B$4),IF((D128="Hourly"),(G128*'Payroll'!$B$5),'Payroll'!$B$6))))</f>
        <v/>
      </c>
      <c r="K128" s="15" t="str">
        <f>IF($A128="","",((J128+H128)+I128))</f>
        <v/>
      </c>
      <c r="L128" s="15" t="str">
        <f>IF($A128="","",IFERROR(ROUND(((J128+H128)/G128),2),0))</f>
        <v/>
      </c>
    </row>
    <row r="129" spans="1:12" x14ac:dyDescent="0.25">
      <c r="A129" s="11"/>
      <c r="E129" s="12"/>
      <c r="F129" s="12"/>
      <c r="G129" s="13"/>
      <c r="H129" s="14"/>
      <c r="I129" s="14"/>
      <c r="J129" s="15" t="str">
        <f>IF($A129="","",IF((D129="Per stop"),(E129*'Payroll'!$B$3),IF((D129="Per mile"),(F129*'Payroll'!$B$4),IF((D129="Hourly"),(G129*'Payroll'!$B$5),'Payroll'!$B$6))))</f>
        <v/>
      </c>
      <c r="K129" s="15" t="str">
        <f>IF($A129="","",((J129+H129)+I129))</f>
        <v/>
      </c>
      <c r="L129" s="15" t="str">
        <f>IF($A129="","",IFERROR(ROUND(((J129+H129)/G129),2),0))</f>
        <v/>
      </c>
    </row>
    <row r="130" spans="1:12" x14ac:dyDescent="0.25">
      <c r="A130" s="11"/>
      <c r="E130" s="12"/>
      <c r="F130" s="12"/>
      <c r="G130" s="13"/>
      <c r="H130" s="14"/>
      <c r="I130" s="14"/>
      <c r="J130" s="15" t="str">
        <f>IF($A130="","",IF((D130="Per stop"),(E130*'Payroll'!$B$3),IF((D130="Per mile"),(F130*'Payroll'!$B$4),IF((D130="Hourly"),(G130*'Payroll'!$B$5),'Payroll'!$B$6))))</f>
        <v/>
      </c>
      <c r="K130" s="15" t="str">
        <f>IF($A130="","",((J130+H130)+I130))</f>
        <v/>
      </c>
      <c r="L130" s="15" t="str">
        <f>IF($A130="","",IFERROR(ROUND(((J130+H130)/G130),2),0))</f>
        <v/>
      </c>
    </row>
    <row r="131" spans="1:12" x14ac:dyDescent="0.25">
      <c r="A131" s="11"/>
      <c r="E131" s="12"/>
      <c r="F131" s="12"/>
      <c r="G131" s="13"/>
      <c r="H131" s="14"/>
      <c r="I131" s="14"/>
      <c r="J131" s="15" t="str">
        <f>IF($A131="","",IF((D131="Per stop"),(E131*'Payroll'!$B$3),IF((D131="Per mile"),(F131*'Payroll'!$B$4),IF((D131="Hourly"),(G131*'Payroll'!$B$5),'Payroll'!$B$6))))</f>
        <v/>
      </c>
      <c r="K131" s="15" t="str">
        <f>IF($A131="","",((J131+H131)+I131))</f>
        <v/>
      </c>
      <c r="L131" s="15" t="str">
        <f>IF($A131="","",IFERROR(ROUND(((J131+H131)/G131),2),0))</f>
        <v/>
      </c>
    </row>
    <row r="132" spans="1:12" x14ac:dyDescent="0.25">
      <c r="A132" s="11"/>
      <c r="E132" s="12"/>
      <c r="F132" s="12"/>
      <c r="G132" s="13"/>
      <c r="H132" s="14"/>
      <c r="I132" s="14"/>
      <c r="J132" s="15" t="str">
        <f>IF($A132="","",IF((D132="Per stop"),(E132*'Payroll'!$B$3),IF((D132="Per mile"),(F132*'Payroll'!$B$4),IF((D132="Hourly"),(G132*'Payroll'!$B$5),'Payroll'!$B$6))))</f>
        <v/>
      </c>
      <c r="K132" s="15" t="str">
        <f>IF($A132="","",((J132+H132)+I132))</f>
        <v/>
      </c>
      <c r="L132" s="15" t="str">
        <f>IF($A132="","",IFERROR(ROUND(((J132+H132)/G132),2),0))</f>
        <v/>
      </c>
    </row>
    <row r="133" spans="1:12" x14ac:dyDescent="0.25">
      <c r="A133" s="11"/>
      <c r="E133" s="12"/>
      <c r="F133" s="12"/>
      <c r="G133" s="13"/>
      <c r="H133" s="14"/>
      <c r="I133" s="14"/>
      <c r="J133" s="15" t="str">
        <f>IF($A133="","",IF((D133="Per stop"),(E133*'Payroll'!$B$3),IF((D133="Per mile"),(F133*'Payroll'!$B$4),IF((D133="Hourly"),(G133*'Payroll'!$B$5),'Payroll'!$B$6))))</f>
        <v/>
      </c>
      <c r="K133" s="15" t="str">
        <f>IF($A133="","",((J133+H133)+I133))</f>
        <v/>
      </c>
      <c r="L133" s="15" t="str">
        <f>IF($A133="","",IFERROR(ROUND(((J133+H133)/G133),2),0))</f>
        <v/>
      </c>
    </row>
    <row r="134" spans="1:12" x14ac:dyDescent="0.25">
      <c r="A134" s="11"/>
      <c r="E134" s="12"/>
      <c r="F134" s="12"/>
      <c r="G134" s="13"/>
      <c r="H134" s="14"/>
      <c r="I134" s="14"/>
      <c r="J134" s="15" t="str">
        <f>IF($A134="","",IF((D134="Per stop"),(E134*'Payroll'!$B$3),IF((D134="Per mile"),(F134*'Payroll'!$B$4),IF((D134="Hourly"),(G134*'Payroll'!$B$5),'Payroll'!$B$6))))</f>
        <v/>
      </c>
      <c r="K134" s="15" t="str">
        <f>IF($A134="","",((J134+H134)+I134))</f>
        <v/>
      </c>
      <c r="L134" s="15" t="str">
        <f>IF($A134="","",IFERROR(ROUND(((J134+H134)/G134),2),0))</f>
        <v/>
      </c>
    </row>
    <row r="135" spans="1:12" x14ac:dyDescent="0.25">
      <c r="A135" s="11"/>
      <c r="E135" s="12"/>
      <c r="F135" s="12"/>
      <c r="G135" s="13"/>
      <c r="H135" s="14"/>
      <c r="I135" s="14"/>
      <c r="J135" s="15" t="str">
        <f>IF($A135="","",IF((D135="Per stop"),(E135*'Payroll'!$B$3),IF((D135="Per mile"),(F135*'Payroll'!$B$4),IF((D135="Hourly"),(G135*'Payroll'!$B$5),'Payroll'!$B$6))))</f>
        <v/>
      </c>
      <c r="K135" s="15" t="str">
        <f>IF($A135="","",((J135+H135)+I135))</f>
        <v/>
      </c>
      <c r="L135" s="15" t="str">
        <f>IF($A135="","",IFERROR(ROUND(((J135+H135)/G135),2),0))</f>
        <v/>
      </c>
    </row>
    <row r="136" spans="1:12" x14ac:dyDescent="0.25">
      <c r="A136" s="11"/>
      <c r="E136" s="12"/>
      <c r="F136" s="12"/>
      <c r="G136" s="13"/>
      <c r="H136" s="14"/>
      <c r="I136" s="14"/>
      <c r="J136" s="15" t="str">
        <f>IF($A136="","",IF((D136="Per stop"),(E136*'Payroll'!$B$3),IF((D136="Per mile"),(F136*'Payroll'!$B$4),IF((D136="Hourly"),(G136*'Payroll'!$B$5),'Payroll'!$B$6))))</f>
        <v/>
      </c>
      <c r="K136" s="15" t="str">
        <f>IF($A136="","",((J136+H136)+I136))</f>
        <v/>
      </c>
      <c r="L136" s="15" t="str">
        <f>IF($A136="","",IFERROR(ROUND(((J136+H136)/G136),2),0))</f>
        <v/>
      </c>
    </row>
    <row r="137" spans="1:12" x14ac:dyDescent="0.25">
      <c r="A137" s="11"/>
      <c r="E137" s="12"/>
      <c r="F137" s="12"/>
      <c r="G137" s="13"/>
      <c r="H137" s="14"/>
      <c r="I137" s="14"/>
      <c r="J137" s="15" t="str">
        <f>IF($A137="","",IF((D137="Per stop"),(E137*'Payroll'!$B$3),IF((D137="Per mile"),(F137*'Payroll'!$B$4),IF((D137="Hourly"),(G137*'Payroll'!$B$5),'Payroll'!$B$6))))</f>
        <v/>
      </c>
      <c r="K137" s="15" t="str">
        <f>IF($A137="","",((J137+H137)+I137))</f>
        <v/>
      </c>
      <c r="L137" s="15" t="str">
        <f>IF($A137="","",IFERROR(ROUND(((J137+H137)/G137),2),0))</f>
        <v/>
      </c>
    </row>
    <row r="138" spans="1:12" x14ac:dyDescent="0.25">
      <c r="A138" s="11"/>
      <c r="E138" s="12"/>
      <c r="F138" s="12"/>
      <c r="G138" s="13"/>
      <c r="H138" s="14"/>
      <c r="I138" s="14"/>
      <c r="J138" s="15" t="str">
        <f>IF($A138="","",IF((D138="Per stop"),(E138*'Payroll'!$B$3),IF((D138="Per mile"),(F138*'Payroll'!$B$4),IF((D138="Hourly"),(G138*'Payroll'!$B$5),'Payroll'!$B$6))))</f>
        <v/>
      </c>
      <c r="K138" s="15" t="str">
        <f>IF($A138="","",((J138+H138)+I138))</f>
        <v/>
      </c>
      <c r="L138" s="15" t="str">
        <f>IF($A138="","",IFERROR(ROUND(((J138+H138)/G138),2),0))</f>
        <v/>
      </c>
    </row>
    <row r="139" spans="1:12" x14ac:dyDescent="0.25">
      <c r="A139" s="11"/>
      <c r="E139" s="12"/>
      <c r="F139" s="12"/>
      <c r="G139" s="13"/>
      <c r="H139" s="14"/>
      <c r="I139" s="14"/>
      <c r="J139" s="15" t="str">
        <f>IF($A139="","",IF((D139="Per stop"),(E139*'Payroll'!$B$3),IF((D139="Per mile"),(F139*'Payroll'!$B$4),IF((D139="Hourly"),(G139*'Payroll'!$B$5),'Payroll'!$B$6))))</f>
        <v/>
      </c>
      <c r="K139" s="15" t="str">
        <f>IF($A139="","",((J139+H139)+I139))</f>
        <v/>
      </c>
      <c r="L139" s="15" t="str">
        <f>IF($A139="","",IFERROR(ROUND(((J139+H139)/G139),2),0))</f>
        <v/>
      </c>
    </row>
    <row r="140" spans="1:12" x14ac:dyDescent="0.25">
      <c r="A140" s="11"/>
      <c r="E140" s="12"/>
      <c r="F140" s="12"/>
      <c r="G140" s="13"/>
      <c r="H140" s="14"/>
      <c r="I140" s="14"/>
      <c r="J140" s="15" t="str">
        <f>IF($A140="","",IF((D140="Per stop"),(E140*'Payroll'!$B$3),IF((D140="Per mile"),(F140*'Payroll'!$B$4),IF((D140="Hourly"),(G140*'Payroll'!$B$5),'Payroll'!$B$6))))</f>
        <v/>
      </c>
      <c r="K140" s="15" t="str">
        <f>IF($A140="","",((J140+H140)+I140))</f>
        <v/>
      </c>
      <c r="L140" s="15" t="str">
        <f>IF($A140="","",IFERROR(ROUND(((J140+H140)/G140),2),0))</f>
        <v/>
      </c>
    </row>
    <row r="141" spans="1:12" x14ac:dyDescent="0.25">
      <c r="A141" s="11"/>
      <c r="E141" s="12"/>
      <c r="F141" s="12"/>
      <c r="G141" s="13"/>
      <c r="H141" s="14"/>
      <c r="I141" s="14"/>
      <c r="J141" s="15" t="str">
        <f>IF($A141="","",IF((D141="Per stop"),(E141*'Payroll'!$B$3),IF((D141="Per mile"),(F141*'Payroll'!$B$4),IF((D141="Hourly"),(G141*'Payroll'!$B$5),'Payroll'!$B$6))))</f>
        <v/>
      </c>
      <c r="K141" s="15" t="str">
        <f>IF($A141="","",((J141+H141)+I141))</f>
        <v/>
      </c>
      <c r="L141" s="15" t="str">
        <f>IF($A141="","",IFERROR(ROUND(((J141+H141)/G141),2),0))</f>
        <v/>
      </c>
    </row>
    <row r="142" spans="1:12" x14ac:dyDescent="0.25">
      <c r="A142" s="11"/>
      <c r="E142" s="12"/>
      <c r="F142" s="12"/>
      <c r="G142" s="13"/>
      <c r="H142" s="14"/>
      <c r="I142" s="14"/>
      <c r="J142" s="15" t="str">
        <f>IF($A142="","",IF((D142="Per stop"),(E142*'Payroll'!$B$3),IF((D142="Per mile"),(F142*'Payroll'!$B$4),IF((D142="Hourly"),(G142*'Payroll'!$B$5),'Payroll'!$B$6))))</f>
        <v/>
      </c>
      <c r="K142" s="15" t="str">
        <f>IF($A142="","",((J142+H142)+I142))</f>
        <v/>
      </c>
      <c r="L142" s="15" t="str">
        <f>IF($A142="","",IFERROR(ROUND(((J142+H142)/G142),2),0))</f>
        <v/>
      </c>
    </row>
    <row r="143" spans="1:12" x14ac:dyDescent="0.25">
      <c r="A143" s="11"/>
      <c r="E143" s="12"/>
      <c r="F143" s="12"/>
      <c r="G143" s="13"/>
      <c r="H143" s="14"/>
      <c r="I143" s="14"/>
      <c r="J143" s="15" t="str">
        <f>IF($A143="","",IF((D143="Per stop"),(E143*'Payroll'!$B$3),IF((D143="Per mile"),(F143*'Payroll'!$B$4),IF((D143="Hourly"),(G143*'Payroll'!$B$5),'Payroll'!$B$6))))</f>
        <v/>
      </c>
      <c r="K143" s="15" t="str">
        <f>IF($A143="","",((J143+H143)+I143))</f>
        <v/>
      </c>
      <c r="L143" s="15" t="str">
        <f>IF($A143="","",IFERROR(ROUND(((J143+H143)/G143),2),0))</f>
        <v/>
      </c>
    </row>
    <row r="144" spans="1:12" x14ac:dyDescent="0.25">
      <c r="A144" s="11"/>
      <c r="E144" s="12"/>
      <c r="F144" s="12"/>
      <c r="G144" s="13"/>
      <c r="H144" s="14"/>
      <c r="I144" s="14"/>
      <c r="J144" s="15" t="str">
        <f>IF($A144="","",IF((D144="Per stop"),(E144*'Payroll'!$B$3),IF((D144="Per mile"),(F144*'Payroll'!$B$4),IF((D144="Hourly"),(G144*'Payroll'!$B$5),'Payroll'!$B$6))))</f>
        <v/>
      </c>
      <c r="K144" s="15" t="str">
        <f>IF($A144="","",((J144+H144)+I144))</f>
        <v/>
      </c>
      <c r="L144" s="15" t="str">
        <f>IF($A144="","",IFERROR(ROUND(((J144+H144)/G144),2),0))</f>
        <v/>
      </c>
    </row>
    <row r="145" spans="1:12" x14ac:dyDescent="0.25">
      <c r="A145" s="11"/>
      <c r="E145" s="12"/>
      <c r="F145" s="12"/>
      <c r="G145" s="13"/>
      <c r="H145" s="14"/>
      <c r="I145" s="14"/>
      <c r="J145" s="15" t="str">
        <f>IF($A145="","",IF((D145="Per stop"),(E145*'Payroll'!$B$3),IF((D145="Per mile"),(F145*'Payroll'!$B$4),IF((D145="Hourly"),(G145*'Payroll'!$B$5),'Payroll'!$B$6))))</f>
        <v/>
      </c>
      <c r="K145" s="15" t="str">
        <f>IF($A145="","",((J145+H145)+I145))</f>
        <v/>
      </c>
      <c r="L145" s="15" t="str">
        <f>IF($A145="","",IFERROR(ROUND(((J145+H145)/G145),2),0))</f>
        <v/>
      </c>
    </row>
    <row r="146" spans="1:12" x14ac:dyDescent="0.25">
      <c r="A146" s="11"/>
      <c r="E146" s="12"/>
      <c r="F146" s="12"/>
      <c r="G146" s="13"/>
      <c r="H146" s="14"/>
      <c r="I146" s="14"/>
      <c r="J146" s="15" t="str">
        <f>IF($A146="","",IF((D146="Per stop"),(E146*'Payroll'!$B$3),IF((D146="Per mile"),(F146*'Payroll'!$B$4),IF((D146="Hourly"),(G146*'Payroll'!$B$5),'Payroll'!$B$6))))</f>
        <v/>
      </c>
      <c r="K146" s="15" t="str">
        <f>IF($A146="","",((J146+H146)+I146))</f>
        <v/>
      </c>
      <c r="L146" s="15" t="str">
        <f>IF($A146="","",IFERROR(ROUND(((J146+H146)/G146),2),0))</f>
        <v/>
      </c>
    </row>
    <row r="147" spans="1:12" x14ac:dyDescent="0.25">
      <c r="A147" s="11"/>
      <c r="E147" s="12"/>
      <c r="F147" s="12"/>
      <c r="G147" s="13"/>
      <c r="H147" s="14"/>
      <c r="I147" s="14"/>
      <c r="J147" s="15" t="str">
        <f>IF($A147="","",IF((D147="Per stop"),(E147*'Payroll'!$B$3),IF((D147="Per mile"),(F147*'Payroll'!$B$4),IF((D147="Hourly"),(G147*'Payroll'!$B$5),'Payroll'!$B$6))))</f>
        <v/>
      </c>
      <c r="K147" s="15" t="str">
        <f>IF($A147="","",((J147+H147)+I147))</f>
        <v/>
      </c>
      <c r="L147" s="15" t="str">
        <f>IF($A147="","",IFERROR(ROUND(((J147+H147)/G147),2),0))</f>
        <v/>
      </c>
    </row>
    <row r="148" spans="1:12" x14ac:dyDescent="0.25">
      <c r="A148" s="11"/>
      <c r="E148" s="12"/>
      <c r="F148" s="12"/>
      <c r="G148" s="13"/>
      <c r="H148" s="14"/>
      <c r="I148" s="14"/>
      <c r="J148" s="15" t="str">
        <f>IF($A148="","",IF((D148="Per stop"),(E148*'Payroll'!$B$3),IF((D148="Per mile"),(F148*'Payroll'!$B$4),IF((D148="Hourly"),(G148*'Payroll'!$B$5),'Payroll'!$B$6))))</f>
        <v/>
      </c>
      <c r="K148" s="15" t="str">
        <f>IF($A148="","",((J148+H148)+I148))</f>
        <v/>
      </c>
      <c r="L148" s="15" t="str">
        <f>IF($A148="","",IFERROR(ROUND(((J148+H148)/G148),2),0))</f>
        <v/>
      </c>
    </row>
    <row r="149" spans="1:12" x14ac:dyDescent="0.25">
      <c r="A149" s="11"/>
      <c r="E149" s="12"/>
      <c r="F149" s="12"/>
      <c r="G149" s="13"/>
      <c r="H149" s="14"/>
      <c r="I149" s="14"/>
      <c r="J149" s="15" t="str">
        <f>IF($A149="","",IF((D149="Per stop"),(E149*'Payroll'!$B$3),IF((D149="Per mile"),(F149*'Payroll'!$B$4),IF((D149="Hourly"),(G149*'Payroll'!$B$5),'Payroll'!$B$6))))</f>
        <v/>
      </c>
      <c r="K149" s="15" t="str">
        <f>IF($A149="","",((J149+H149)+I149))</f>
        <v/>
      </c>
      <c r="L149" s="15" t="str">
        <f>IF($A149="","",IFERROR(ROUND(((J149+H149)/G149),2),0))</f>
        <v/>
      </c>
    </row>
    <row r="150" spans="1:12" x14ac:dyDescent="0.25">
      <c r="A150" s="11"/>
      <c r="E150" s="12"/>
      <c r="F150" s="12"/>
      <c r="G150" s="13"/>
      <c r="H150" s="14"/>
      <c r="I150" s="14"/>
      <c r="J150" s="15" t="str">
        <f>IF($A150="","",IF((D150="Per stop"),(E150*'Payroll'!$B$3),IF((D150="Per mile"),(F150*'Payroll'!$B$4),IF((D150="Hourly"),(G150*'Payroll'!$B$5),'Payroll'!$B$6))))</f>
        <v/>
      </c>
      <c r="K150" s="15" t="str">
        <f>IF($A150="","",((J150+H150)+I150))</f>
        <v/>
      </c>
      <c r="L150" s="15" t="str">
        <f>IF($A150="","",IFERROR(ROUND(((J150+H150)/G150),2),0))</f>
        <v/>
      </c>
    </row>
    <row r="151" spans="1:12" x14ac:dyDescent="0.25">
      <c r="A151" s="11"/>
      <c r="E151" s="12"/>
      <c r="F151" s="12"/>
      <c r="G151" s="13"/>
      <c r="H151" s="14"/>
      <c r="I151" s="14"/>
      <c r="J151" s="15" t="str">
        <f>IF($A151="","",IF((D151="Per stop"),(E151*'Payroll'!$B$3),IF((D151="Per mile"),(F151*'Payroll'!$B$4),IF((D151="Hourly"),(G151*'Payroll'!$B$5),'Payroll'!$B$6))))</f>
        <v/>
      </c>
      <c r="K151" s="15" t="str">
        <f>IF($A151="","",((J151+H151)+I151))</f>
        <v/>
      </c>
      <c r="L151" s="15" t="str">
        <f>IF($A151="","",IFERROR(ROUND(((J151+H151)/G151),2),0))</f>
        <v/>
      </c>
    </row>
    <row r="152" spans="1:12" x14ac:dyDescent="0.25">
      <c r="A152" s="11"/>
      <c r="E152" s="12"/>
      <c r="F152" s="12"/>
      <c r="G152" s="13"/>
      <c r="H152" s="14"/>
      <c r="I152" s="14"/>
      <c r="J152" s="15" t="str">
        <f>IF($A152="","",IF((D152="Per stop"),(E152*'Payroll'!$B$3),IF((D152="Per mile"),(F152*'Payroll'!$B$4),IF((D152="Hourly"),(G152*'Payroll'!$B$5),'Payroll'!$B$6))))</f>
        <v/>
      </c>
      <c r="K152" s="15" t="str">
        <f>IF($A152="","",((J152+H152)+I152))</f>
        <v/>
      </c>
      <c r="L152" s="15" t="str">
        <f>IF($A152="","",IFERROR(ROUND(((J152+H152)/G152),2),0))</f>
        <v/>
      </c>
    </row>
    <row r="153" spans="1:12" x14ac:dyDescent="0.25">
      <c r="A153" s="11"/>
      <c r="E153" s="12"/>
      <c r="F153" s="12"/>
      <c r="G153" s="13"/>
      <c r="H153" s="14"/>
      <c r="I153" s="14"/>
      <c r="J153" s="15" t="str">
        <f>IF($A153="","",IF((D153="Per stop"),(E153*'Payroll'!$B$3),IF((D153="Per mile"),(F153*'Payroll'!$B$4),IF((D153="Hourly"),(G153*'Payroll'!$B$5),'Payroll'!$B$6))))</f>
        <v/>
      </c>
      <c r="K153" s="15" t="str">
        <f>IF($A153="","",((J153+H153)+I153))</f>
        <v/>
      </c>
      <c r="L153" s="15" t="str">
        <f>IF($A153="","",IFERROR(ROUND(((J153+H153)/G153),2),0))</f>
        <v/>
      </c>
    </row>
    <row r="154" spans="1:12" x14ac:dyDescent="0.25">
      <c r="A154" s="11"/>
      <c r="E154" s="12"/>
      <c r="F154" s="12"/>
      <c r="G154" s="13"/>
      <c r="H154" s="14"/>
      <c r="I154" s="14"/>
      <c r="J154" s="15" t="str">
        <f>IF($A154="","",IF((D154="Per stop"),(E154*'Payroll'!$B$3),IF((D154="Per mile"),(F154*'Payroll'!$B$4),IF((D154="Hourly"),(G154*'Payroll'!$B$5),'Payroll'!$B$6))))</f>
        <v/>
      </c>
      <c r="K154" s="15" t="str">
        <f>IF($A154="","",((J154+H154)+I154))</f>
        <v/>
      </c>
      <c r="L154" s="15" t="str">
        <f>IF($A154="","",IFERROR(ROUND(((J154+H154)/G154),2),0))</f>
        <v/>
      </c>
    </row>
    <row r="155" spans="1:12" x14ac:dyDescent="0.25">
      <c r="A155" s="11"/>
      <c r="E155" s="12"/>
      <c r="F155" s="12"/>
      <c r="G155" s="13"/>
      <c r="H155" s="14"/>
      <c r="I155" s="14"/>
      <c r="J155" s="15" t="str">
        <f>IF($A155="","",IF((D155="Per stop"),(E155*'Payroll'!$B$3),IF((D155="Per mile"),(F155*'Payroll'!$B$4),IF((D155="Hourly"),(G155*'Payroll'!$B$5),'Payroll'!$B$6))))</f>
        <v/>
      </c>
      <c r="K155" s="15" t="str">
        <f>IF($A155="","",((J155+H155)+I155))</f>
        <v/>
      </c>
      <c r="L155" s="15" t="str">
        <f>IF($A155="","",IFERROR(ROUND(((J155+H155)/G155),2),0))</f>
        <v/>
      </c>
    </row>
    <row r="156" spans="1:12" x14ac:dyDescent="0.25">
      <c r="A156" s="11"/>
      <c r="E156" s="12"/>
      <c r="F156" s="12"/>
      <c r="G156" s="13"/>
      <c r="H156" s="14"/>
      <c r="I156" s="14"/>
      <c r="J156" s="15" t="str">
        <f>IF($A156="","",IF((D156="Per stop"),(E156*'Payroll'!$B$3),IF((D156="Per mile"),(F156*'Payroll'!$B$4),IF((D156="Hourly"),(G156*'Payroll'!$B$5),'Payroll'!$B$6))))</f>
        <v/>
      </c>
      <c r="K156" s="15" t="str">
        <f>IF($A156="","",((J156+H156)+I156))</f>
        <v/>
      </c>
      <c r="L156" s="15" t="str">
        <f>IF($A156="","",IFERROR(ROUND(((J156+H156)/G156),2),0))</f>
        <v/>
      </c>
    </row>
    <row r="157" spans="1:12" x14ac:dyDescent="0.25">
      <c r="A157" s="11"/>
      <c r="E157" s="12"/>
      <c r="F157" s="12"/>
      <c r="G157" s="13"/>
      <c r="H157" s="14"/>
      <c r="I157" s="14"/>
      <c r="J157" s="15" t="str">
        <f>IF($A157="","",IF((D157="Per stop"),(E157*'Payroll'!$B$3),IF((D157="Per mile"),(F157*'Payroll'!$B$4),IF((D157="Hourly"),(G157*'Payroll'!$B$5),'Payroll'!$B$6))))</f>
        <v/>
      </c>
      <c r="K157" s="15" t="str">
        <f>IF($A157="","",((J157+H157)+I157))</f>
        <v/>
      </c>
      <c r="L157" s="15" t="str">
        <f>IF($A157="","",IFERROR(ROUND(((J157+H157)/G157),2),0))</f>
        <v/>
      </c>
    </row>
    <row r="158" spans="1:12" x14ac:dyDescent="0.25">
      <c r="A158" s="11"/>
      <c r="E158" s="12"/>
      <c r="F158" s="12"/>
      <c r="G158" s="13"/>
      <c r="H158" s="14"/>
      <c r="I158" s="14"/>
      <c r="J158" s="15" t="str">
        <f>IF($A158="","",IF((D158="Per stop"),(E158*'Payroll'!$B$3),IF((D158="Per mile"),(F158*'Payroll'!$B$4),IF((D158="Hourly"),(G158*'Payroll'!$B$5),'Payroll'!$B$6))))</f>
        <v/>
      </c>
      <c r="K158" s="15" t="str">
        <f>IF($A158="","",((J158+H158)+I158))</f>
        <v/>
      </c>
      <c r="L158" s="15" t="str">
        <f>IF($A158="","",IFERROR(ROUND(((J158+H158)/G158),2),0))</f>
        <v/>
      </c>
    </row>
    <row r="159" spans="1:12" x14ac:dyDescent="0.25">
      <c r="A159" s="11"/>
      <c r="E159" s="12"/>
      <c r="F159" s="12"/>
      <c r="G159" s="13"/>
      <c r="H159" s="14"/>
      <c r="I159" s="14"/>
      <c r="J159" s="15" t="str">
        <f>IF($A159="","",IF((D159="Per stop"),(E159*'Payroll'!$B$3),IF((D159="Per mile"),(F159*'Payroll'!$B$4),IF((D159="Hourly"),(G159*'Payroll'!$B$5),'Payroll'!$B$6))))</f>
        <v/>
      </c>
      <c r="K159" s="15" t="str">
        <f>IF($A159="","",((J159+H159)+I159))</f>
        <v/>
      </c>
      <c r="L159" s="15" t="str">
        <f>IF($A159="","",IFERROR(ROUND(((J159+H159)/G159),2),0))</f>
        <v/>
      </c>
    </row>
    <row r="160" spans="1:12" x14ac:dyDescent="0.25">
      <c r="A160" s="11"/>
      <c r="E160" s="12"/>
      <c r="F160" s="12"/>
      <c r="G160" s="13"/>
      <c r="H160" s="14"/>
      <c r="I160" s="14"/>
      <c r="J160" s="15" t="str">
        <f>IF($A160="","",IF((D160="Per stop"),(E160*'Payroll'!$B$3),IF((D160="Per mile"),(F160*'Payroll'!$B$4),IF((D160="Hourly"),(G160*'Payroll'!$B$5),'Payroll'!$B$6))))</f>
        <v/>
      </c>
      <c r="K160" s="15" t="str">
        <f>IF($A160="","",((J160+H160)+I160))</f>
        <v/>
      </c>
      <c r="L160" s="15" t="str">
        <f>IF($A160="","",IFERROR(ROUND(((J160+H160)/G160),2),0))</f>
        <v/>
      </c>
    </row>
    <row r="161" spans="1:12" x14ac:dyDescent="0.25">
      <c r="A161" s="11"/>
      <c r="E161" s="12"/>
      <c r="F161" s="12"/>
      <c r="G161" s="13"/>
      <c r="H161" s="14"/>
      <c r="I161" s="14"/>
      <c r="J161" s="15" t="str">
        <f>IF($A161="","",IF((D161="Per stop"),(E161*'Payroll'!$B$3),IF((D161="Per mile"),(F161*'Payroll'!$B$4),IF((D161="Hourly"),(G161*'Payroll'!$B$5),'Payroll'!$B$6))))</f>
        <v/>
      </c>
      <c r="K161" s="15" t="str">
        <f>IF($A161="","",((J161+H161)+I161))</f>
        <v/>
      </c>
      <c r="L161" s="15" t="str">
        <f>IF($A161="","",IFERROR(ROUND(((J161+H161)/G161),2),0))</f>
        <v/>
      </c>
    </row>
    <row r="162" spans="1:12" x14ac:dyDescent="0.25">
      <c r="A162" s="11"/>
      <c r="E162" s="12"/>
      <c r="F162" s="12"/>
      <c r="G162" s="13"/>
      <c r="H162" s="14"/>
      <c r="I162" s="14"/>
      <c r="J162" s="15" t="str">
        <f>IF($A162="","",IF((D162="Per stop"),(E162*'Payroll'!$B$3),IF((D162="Per mile"),(F162*'Payroll'!$B$4),IF((D162="Hourly"),(G162*'Payroll'!$B$5),'Payroll'!$B$6))))</f>
        <v/>
      </c>
      <c r="K162" s="15" t="str">
        <f>IF($A162="","",((J162+H162)+I162))</f>
        <v/>
      </c>
      <c r="L162" s="15" t="str">
        <f>IF($A162="","",IFERROR(ROUND(((J162+H162)/G162),2),0))</f>
        <v/>
      </c>
    </row>
    <row r="163" spans="1:12" x14ac:dyDescent="0.25">
      <c r="A163" s="11"/>
      <c r="E163" s="12"/>
      <c r="F163" s="12"/>
      <c r="G163" s="13"/>
      <c r="H163" s="14"/>
      <c r="I163" s="14"/>
      <c r="J163" s="15" t="str">
        <f>IF($A163="","",IF((D163="Per stop"),(E163*'Payroll'!$B$3),IF((D163="Per mile"),(F163*'Payroll'!$B$4),IF((D163="Hourly"),(G163*'Payroll'!$B$5),'Payroll'!$B$6))))</f>
        <v/>
      </c>
      <c r="K163" s="15" t="str">
        <f>IF($A163="","",((J163+H163)+I163))</f>
        <v/>
      </c>
      <c r="L163" s="15" t="str">
        <f>IF($A163="","",IFERROR(ROUND(((J163+H163)/G163),2),0))</f>
        <v/>
      </c>
    </row>
    <row r="164" spans="1:12" x14ac:dyDescent="0.25">
      <c r="A164" s="11"/>
      <c r="E164" s="12"/>
      <c r="F164" s="12"/>
      <c r="G164" s="13"/>
      <c r="H164" s="14"/>
      <c r="I164" s="14"/>
      <c r="J164" s="15" t="str">
        <f>IF($A164="","",IF((D164="Per stop"),(E164*'Payroll'!$B$3),IF((D164="Per mile"),(F164*'Payroll'!$B$4),IF((D164="Hourly"),(G164*'Payroll'!$B$5),'Payroll'!$B$6))))</f>
        <v/>
      </c>
      <c r="K164" s="15" t="str">
        <f>IF($A164="","",((J164+H164)+I164))</f>
        <v/>
      </c>
      <c r="L164" s="15" t="str">
        <f>IF($A164="","",IFERROR(ROUND(((J164+H164)/G164),2),0))</f>
        <v/>
      </c>
    </row>
    <row r="165" spans="1:12" x14ac:dyDescent="0.25">
      <c r="A165" s="11"/>
      <c r="E165" s="12"/>
      <c r="F165" s="12"/>
      <c r="G165" s="13"/>
      <c r="H165" s="14"/>
      <c r="I165" s="14"/>
      <c r="J165" s="15" t="str">
        <f>IF($A165="","",IF((D165="Per stop"),(E165*'Payroll'!$B$3),IF((D165="Per mile"),(F165*'Payroll'!$B$4),IF((D165="Hourly"),(G165*'Payroll'!$B$5),'Payroll'!$B$6))))</f>
        <v/>
      </c>
      <c r="K165" s="15" t="str">
        <f>IF($A165="","",((J165+H165)+I165))</f>
        <v/>
      </c>
      <c r="L165" s="15" t="str">
        <f>IF($A165="","",IFERROR(ROUND(((J165+H165)/G165),2),0))</f>
        <v/>
      </c>
    </row>
    <row r="166" spans="1:12" x14ac:dyDescent="0.25">
      <c r="A166" s="11"/>
      <c r="E166" s="12"/>
      <c r="F166" s="12"/>
      <c r="G166" s="13"/>
      <c r="H166" s="14"/>
      <c r="I166" s="14"/>
      <c r="J166" s="15" t="str">
        <f>IF($A166="","",IF((D166="Per stop"),(E166*'Payroll'!$B$3),IF((D166="Per mile"),(F166*'Payroll'!$B$4),IF((D166="Hourly"),(G166*'Payroll'!$B$5),'Payroll'!$B$6))))</f>
        <v/>
      </c>
      <c r="K166" s="15" t="str">
        <f>IF($A166="","",((J166+H166)+I166))</f>
        <v/>
      </c>
      <c r="L166" s="15" t="str">
        <f>IF($A166="","",IFERROR(ROUND(((J166+H166)/G166),2),0))</f>
        <v/>
      </c>
    </row>
    <row r="167" spans="1:12" x14ac:dyDescent="0.25">
      <c r="A167" s="11"/>
      <c r="E167" s="12"/>
      <c r="F167" s="12"/>
      <c r="G167" s="13"/>
      <c r="H167" s="14"/>
      <c r="I167" s="14"/>
      <c r="J167" s="15" t="str">
        <f>IF($A167="","",IF((D167="Per stop"),(E167*'Payroll'!$B$3),IF((D167="Per mile"),(F167*'Payroll'!$B$4),IF((D167="Hourly"),(G167*'Payroll'!$B$5),'Payroll'!$B$6))))</f>
        <v/>
      </c>
      <c r="K167" s="15" t="str">
        <f>IF($A167="","",((J167+H167)+I167))</f>
        <v/>
      </c>
      <c r="L167" s="15" t="str">
        <f>IF($A167="","",IFERROR(ROUND(((J167+H167)/G167),2),0))</f>
        <v/>
      </c>
    </row>
    <row r="168" spans="1:12" x14ac:dyDescent="0.25">
      <c r="A168" s="11"/>
      <c r="E168" s="12"/>
      <c r="F168" s="12"/>
      <c r="G168" s="13"/>
      <c r="H168" s="14"/>
      <c r="I168" s="14"/>
      <c r="J168" s="15" t="str">
        <f>IF($A168="","",IF((D168="Per stop"),(E168*'Payroll'!$B$3),IF((D168="Per mile"),(F168*'Payroll'!$B$4),IF((D168="Hourly"),(G168*'Payroll'!$B$5),'Payroll'!$B$6))))</f>
        <v/>
      </c>
      <c r="K168" s="15" t="str">
        <f>IF($A168="","",((J168+H168)+I168))</f>
        <v/>
      </c>
      <c r="L168" s="15" t="str">
        <f>IF($A168="","",IFERROR(ROUND(((J168+H168)/G168),2),0))</f>
        <v/>
      </c>
    </row>
    <row r="169" spans="1:12" x14ac:dyDescent="0.25">
      <c r="A169" s="11"/>
      <c r="E169" s="12"/>
      <c r="F169" s="12"/>
      <c r="G169" s="13"/>
      <c r="H169" s="14"/>
      <c r="I169" s="14"/>
      <c r="J169" s="15" t="str">
        <f>IF($A169="","",IF((D169="Per stop"),(E169*'Payroll'!$B$3),IF((D169="Per mile"),(F169*'Payroll'!$B$4),IF((D169="Hourly"),(G169*'Payroll'!$B$5),'Payroll'!$B$6))))</f>
        <v/>
      </c>
      <c r="K169" s="15" t="str">
        <f>IF($A169="","",((J169+H169)+I169))</f>
        <v/>
      </c>
      <c r="L169" s="15" t="str">
        <f>IF($A169="","",IFERROR(ROUND(((J169+H169)/G169),2),0))</f>
        <v/>
      </c>
    </row>
    <row r="170" spans="1:12" x14ac:dyDescent="0.25">
      <c r="A170" s="11"/>
      <c r="E170" s="12"/>
      <c r="F170" s="12"/>
      <c r="G170" s="13"/>
      <c r="H170" s="14"/>
      <c r="I170" s="14"/>
      <c r="J170" s="15" t="str">
        <f>IF($A170="","",IF((D170="Per stop"),(E170*'Payroll'!$B$3),IF((D170="Per mile"),(F170*'Payroll'!$B$4),IF((D170="Hourly"),(G170*'Payroll'!$B$5),'Payroll'!$B$6))))</f>
        <v/>
      </c>
      <c r="K170" s="15" t="str">
        <f>IF($A170="","",((J170+H170)+I170))</f>
        <v/>
      </c>
      <c r="L170" s="15" t="str">
        <f>IF($A170="","",IFERROR(ROUND(((J170+H170)/G170),2),0))</f>
        <v/>
      </c>
    </row>
    <row r="171" spans="1:12" x14ac:dyDescent="0.25">
      <c r="A171" s="11"/>
      <c r="E171" s="12"/>
      <c r="F171" s="12"/>
      <c r="G171" s="13"/>
      <c r="H171" s="14"/>
      <c r="I171" s="14"/>
      <c r="J171" s="15" t="str">
        <f>IF($A171="","",IF((D171="Per stop"),(E171*'Payroll'!$B$3),IF((D171="Per mile"),(F171*'Payroll'!$B$4),IF((D171="Hourly"),(G171*'Payroll'!$B$5),'Payroll'!$B$6))))</f>
        <v/>
      </c>
      <c r="K171" s="15" t="str">
        <f>IF($A171="","",((J171+H171)+I171))</f>
        <v/>
      </c>
      <c r="L171" s="15" t="str">
        <f>IF($A171="","",IFERROR(ROUND(((J171+H171)/G171),2),0))</f>
        <v/>
      </c>
    </row>
    <row r="172" spans="1:12" x14ac:dyDescent="0.25">
      <c r="A172" s="11"/>
      <c r="E172" s="12"/>
      <c r="F172" s="12"/>
      <c r="G172" s="13"/>
      <c r="H172" s="14"/>
      <c r="I172" s="14"/>
      <c r="J172" s="15" t="str">
        <f>IF($A172="","",IF((D172="Per stop"),(E172*'Payroll'!$B$3),IF((D172="Per mile"),(F172*'Payroll'!$B$4),IF((D172="Hourly"),(G172*'Payroll'!$B$5),'Payroll'!$B$6))))</f>
        <v/>
      </c>
      <c r="K172" s="15" t="str">
        <f>IF($A172="","",((J172+H172)+I172))</f>
        <v/>
      </c>
      <c r="L172" s="15" t="str">
        <f>IF($A172="","",IFERROR(ROUND(((J172+H172)/G172),2),0))</f>
        <v/>
      </c>
    </row>
    <row r="173" spans="1:12" x14ac:dyDescent="0.25">
      <c r="A173" s="11"/>
      <c r="E173" s="12"/>
      <c r="F173" s="12"/>
      <c r="G173" s="13"/>
      <c r="H173" s="14"/>
      <c r="I173" s="14"/>
      <c r="J173" s="15" t="str">
        <f>IF($A173="","",IF((D173="Per stop"),(E173*'Payroll'!$B$3),IF((D173="Per mile"),(F173*'Payroll'!$B$4),IF((D173="Hourly"),(G173*'Payroll'!$B$5),'Payroll'!$B$6))))</f>
        <v/>
      </c>
      <c r="K173" s="15" t="str">
        <f>IF($A173="","",((J173+H173)+I173))</f>
        <v/>
      </c>
      <c r="L173" s="15" t="str">
        <f>IF($A173="","",IFERROR(ROUND(((J173+H173)/G173),2),0))</f>
        <v/>
      </c>
    </row>
    <row r="174" spans="1:12" x14ac:dyDescent="0.25">
      <c r="A174" s="11"/>
      <c r="E174" s="12"/>
      <c r="F174" s="12"/>
      <c r="G174" s="13"/>
      <c r="H174" s="14"/>
      <c r="I174" s="14"/>
      <c r="J174" s="15" t="str">
        <f>IF($A174="","",IF((D174="Per stop"),(E174*'Payroll'!$B$3),IF((D174="Per mile"),(F174*'Payroll'!$B$4),IF((D174="Hourly"),(G174*'Payroll'!$B$5),'Payroll'!$B$6))))</f>
        <v/>
      </c>
      <c r="K174" s="15" t="str">
        <f>IF($A174="","",((J174+H174)+I174))</f>
        <v/>
      </c>
      <c r="L174" s="15" t="str">
        <f>IF($A174="","",IFERROR(ROUND(((J174+H174)/G174),2),0))</f>
        <v/>
      </c>
    </row>
    <row r="175" spans="1:12" x14ac:dyDescent="0.25">
      <c r="A175" s="11"/>
      <c r="E175" s="12"/>
      <c r="F175" s="12"/>
      <c r="G175" s="13"/>
      <c r="H175" s="14"/>
      <c r="I175" s="14"/>
      <c r="J175" s="15" t="str">
        <f>IF($A175="","",IF((D175="Per stop"),(E175*'Payroll'!$B$3),IF((D175="Per mile"),(F175*'Payroll'!$B$4),IF((D175="Hourly"),(G175*'Payroll'!$B$5),'Payroll'!$B$6))))</f>
        <v/>
      </c>
      <c r="K175" s="15" t="str">
        <f>IF($A175="","",((J175+H175)+I175))</f>
        <v/>
      </c>
      <c r="L175" s="15" t="str">
        <f>IF($A175="","",IFERROR(ROUND(((J175+H175)/G175),2),0))</f>
        <v/>
      </c>
    </row>
    <row r="176" spans="1:12" x14ac:dyDescent="0.25">
      <c r="A176" s="11"/>
      <c r="E176" s="12"/>
      <c r="F176" s="12"/>
      <c r="G176" s="13"/>
      <c r="H176" s="14"/>
      <c r="I176" s="14"/>
      <c r="J176" s="15" t="str">
        <f>IF($A176="","",IF((D176="Per stop"),(E176*'Payroll'!$B$3),IF((D176="Per mile"),(F176*'Payroll'!$B$4),IF((D176="Hourly"),(G176*'Payroll'!$B$5),'Payroll'!$B$6))))</f>
        <v/>
      </c>
      <c r="K176" s="15" t="str">
        <f>IF($A176="","",((J176+H176)+I176))</f>
        <v/>
      </c>
      <c r="L176" s="15" t="str">
        <f>IF($A176="","",IFERROR(ROUND(((J176+H176)/G176),2),0))</f>
        <v/>
      </c>
    </row>
    <row r="177" spans="1:12" x14ac:dyDescent="0.25">
      <c r="A177" s="11"/>
      <c r="E177" s="12"/>
      <c r="F177" s="12"/>
      <c r="G177" s="13"/>
      <c r="H177" s="14"/>
      <c r="I177" s="14"/>
      <c r="J177" s="15" t="str">
        <f>IF($A177="","",IF((D177="Per stop"),(E177*'Payroll'!$B$3),IF((D177="Per mile"),(F177*'Payroll'!$B$4),IF((D177="Hourly"),(G177*'Payroll'!$B$5),'Payroll'!$B$6))))</f>
        <v/>
      </c>
      <c r="K177" s="15" t="str">
        <f>IF($A177="","",((J177+H177)+I177))</f>
        <v/>
      </c>
      <c r="L177" s="15" t="str">
        <f>IF($A177="","",IFERROR(ROUND(((J177+H177)/G177),2),0))</f>
        <v/>
      </c>
    </row>
    <row r="178" spans="1:12" x14ac:dyDescent="0.25">
      <c r="A178" s="11"/>
      <c r="E178" s="12"/>
      <c r="F178" s="12"/>
      <c r="G178" s="13"/>
      <c r="H178" s="14"/>
      <c r="I178" s="14"/>
      <c r="J178" s="15" t="str">
        <f>IF($A178="","",IF((D178="Per stop"),(E178*'Payroll'!$B$3),IF((D178="Per mile"),(F178*'Payroll'!$B$4),IF((D178="Hourly"),(G178*'Payroll'!$B$5),'Payroll'!$B$6))))</f>
        <v/>
      </c>
      <c r="K178" s="15" t="str">
        <f>IF($A178="","",((J178+H178)+I178))</f>
        <v/>
      </c>
      <c r="L178" s="15" t="str">
        <f>IF($A178="","",IFERROR(ROUND(((J178+H178)/G178),2),0))</f>
        <v/>
      </c>
    </row>
    <row r="179" spans="1:12" x14ac:dyDescent="0.25">
      <c r="A179" s="11"/>
      <c r="E179" s="12"/>
      <c r="F179" s="12"/>
      <c r="G179" s="13"/>
      <c r="H179" s="14"/>
      <c r="I179" s="14"/>
      <c r="J179" s="15" t="str">
        <f>IF($A179="","",IF((D179="Per stop"),(E179*'Payroll'!$B$3),IF((D179="Per mile"),(F179*'Payroll'!$B$4),IF((D179="Hourly"),(G179*'Payroll'!$B$5),'Payroll'!$B$6))))</f>
        <v/>
      </c>
      <c r="K179" s="15" t="str">
        <f>IF($A179="","",((J179+H179)+I179))</f>
        <v/>
      </c>
      <c r="L179" s="15" t="str">
        <f>IF($A179="","",IFERROR(ROUND(((J179+H179)/G179),2),0))</f>
        <v/>
      </c>
    </row>
    <row r="180" spans="1:12" x14ac:dyDescent="0.25">
      <c r="A180" s="11"/>
      <c r="E180" s="12"/>
      <c r="F180" s="12"/>
      <c r="G180" s="13"/>
      <c r="H180" s="14"/>
      <c r="I180" s="14"/>
      <c r="J180" s="15" t="str">
        <f>IF($A180="","",IF((D180="Per stop"),(E180*'Payroll'!$B$3),IF((D180="Per mile"),(F180*'Payroll'!$B$4),IF((D180="Hourly"),(G180*'Payroll'!$B$5),'Payroll'!$B$6))))</f>
        <v/>
      </c>
      <c r="K180" s="15" t="str">
        <f>IF($A180="","",((J180+H180)+I180))</f>
        <v/>
      </c>
      <c r="L180" s="15" t="str">
        <f>IF($A180="","",IFERROR(ROUND(((J180+H180)/G180),2),0))</f>
        <v/>
      </c>
    </row>
    <row r="181" spans="1:12" x14ac:dyDescent="0.25">
      <c r="A181" s="11"/>
      <c r="E181" s="12"/>
      <c r="F181" s="12"/>
      <c r="G181" s="13"/>
      <c r="H181" s="14"/>
      <c r="I181" s="14"/>
      <c r="J181" s="15" t="str">
        <f>IF($A181="","",IF((D181="Per stop"),(E181*'Payroll'!$B$3),IF((D181="Per mile"),(F181*'Payroll'!$B$4),IF((D181="Hourly"),(G181*'Payroll'!$B$5),'Payroll'!$B$6))))</f>
        <v/>
      </c>
      <c r="K181" s="15" t="str">
        <f>IF($A181="","",((J181+H181)+I181))</f>
        <v/>
      </c>
      <c r="L181" s="15" t="str">
        <f>IF($A181="","",IFERROR(ROUND(((J181+H181)/G181),2),0))</f>
        <v/>
      </c>
    </row>
    <row r="182" spans="1:12" x14ac:dyDescent="0.25">
      <c r="A182" s="11"/>
      <c r="E182" s="12"/>
      <c r="F182" s="12"/>
      <c r="G182" s="13"/>
      <c r="H182" s="14"/>
      <c r="I182" s="14"/>
      <c r="J182" s="15" t="str">
        <f>IF($A182="","",IF((D182="Per stop"),(E182*'Payroll'!$B$3),IF((D182="Per mile"),(F182*'Payroll'!$B$4),IF((D182="Hourly"),(G182*'Payroll'!$B$5),'Payroll'!$B$6))))</f>
        <v/>
      </c>
      <c r="K182" s="15" t="str">
        <f>IF($A182="","",((J182+H182)+I182))</f>
        <v/>
      </c>
      <c r="L182" s="15" t="str">
        <f>IF($A182="","",IFERROR(ROUND(((J182+H182)/G182),2),0))</f>
        <v/>
      </c>
    </row>
    <row r="183" spans="1:12" x14ac:dyDescent="0.25">
      <c r="A183" s="11"/>
      <c r="E183" s="12"/>
      <c r="F183" s="12"/>
      <c r="G183" s="13"/>
      <c r="H183" s="14"/>
      <c r="I183" s="14"/>
      <c r="J183" s="15" t="str">
        <f>IF($A183="","",IF((D183="Per stop"),(E183*'Payroll'!$B$3),IF((D183="Per mile"),(F183*'Payroll'!$B$4),IF((D183="Hourly"),(G183*'Payroll'!$B$5),'Payroll'!$B$6))))</f>
        <v/>
      </c>
      <c r="K183" s="15" t="str">
        <f>IF($A183="","",((J183+H183)+I183))</f>
        <v/>
      </c>
      <c r="L183" s="15" t="str">
        <f>IF($A183="","",IFERROR(ROUND(((J183+H183)/G183),2),0))</f>
        <v/>
      </c>
    </row>
    <row r="184" spans="1:12" x14ac:dyDescent="0.25">
      <c r="A184" s="11"/>
      <c r="E184" s="12"/>
      <c r="F184" s="12"/>
      <c r="G184" s="13"/>
      <c r="H184" s="14"/>
      <c r="I184" s="14"/>
      <c r="J184" s="15" t="str">
        <f>IF($A184="","",IF((D184="Per stop"),(E184*'Payroll'!$B$3),IF((D184="Per mile"),(F184*'Payroll'!$B$4),IF((D184="Hourly"),(G184*'Payroll'!$B$5),'Payroll'!$B$6))))</f>
        <v/>
      </c>
      <c r="K184" s="15" t="str">
        <f>IF($A184="","",((J184+H184)+I184))</f>
        <v/>
      </c>
      <c r="L184" s="15" t="str">
        <f>IF($A184="","",IFERROR(ROUND(((J184+H184)/G184),2),0))</f>
        <v/>
      </c>
    </row>
    <row r="185" spans="1:12" x14ac:dyDescent="0.25">
      <c r="A185" s="11"/>
      <c r="E185" s="12"/>
      <c r="F185" s="12"/>
      <c r="G185" s="13"/>
      <c r="H185" s="14"/>
      <c r="I185" s="14"/>
      <c r="J185" s="15" t="str">
        <f>IF($A185="","",IF((D185="Per stop"),(E185*'Payroll'!$B$3),IF((D185="Per mile"),(F185*'Payroll'!$B$4),IF((D185="Hourly"),(G185*'Payroll'!$B$5),'Payroll'!$B$6))))</f>
        <v/>
      </c>
      <c r="K185" s="15" t="str">
        <f>IF($A185="","",((J185+H185)+I185))</f>
        <v/>
      </c>
      <c r="L185" s="15" t="str">
        <f>IF($A185="","",IFERROR(ROUND(((J185+H185)/G185),2),0))</f>
        <v/>
      </c>
    </row>
    <row r="186" spans="1:12" x14ac:dyDescent="0.25">
      <c r="A186" s="11"/>
      <c r="E186" s="12"/>
      <c r="F186" s="12"/>
      <c r="G186" s="13"/>
      <c r="H186" s="14"/>
      <c r="I186" s="14"/>
      <c r="J186" s="15" t="str">
        <f>IF($A186="","",IF((D186="Per stop"),(E186*'Payroll'!$B$3),IF((D186="Per mile"),(F186*'Payroll'!$B$4),IF((D186="Hourly"),(G186*'Payroll'!$B$5),'Payroll'!$B$6))))</f>
        <v/>
      </c>
      <c r="K186" s="15" t="str">
        <f>IF($A186="","",((J186+H186)+I186))</f>
        <v/>
      </c>
      <c r="L186" s="15" t="str">
        <f>IF($A186="","",IFERROR(ROUND(((J186+H186)/G186),2),0))</f>
        <v/>
      </c>
    </row>
    <row r="187" spans="1:12" x14ac:dyDescent="0.25">
      <c r="A187" s="11"/>
      <c r="E187" s="12"/>
      <c r="F187" s="12"/>
      <c r="G187" s="13"/>
      <c r="H187" s="14"/>
      <c r="I187" s="14"/>
      <c r="J187" s="15" t="str">
        <f>IF($A187="","",IF((D187="Per stop"),(E187*'Payroll'!$B$3),IF((D187="Per mile"),(F187*'Payroll'!$B$4),IF((D187="Hourly"),(G187*'Payroll'!$B$5),'Payroll'!$B$6))))</f>
        <v/>
      </c>
      <c r="K187" s="15" t="str">
        <f>IF($A187="","",((J187+H187)+I187))</f>
        <v/>
      </c>
      <c r="L187" s="15" t="str">
        <f>IF($A187="","",IFERROR(ROUND(((J187+H187)/G187),2),0))</f>
        <v/>
      </c>
    </row>
    <row r="188" spans="1:12" x14ac:dyDescent="0.25">
      <c r="A188" s="11"/>
      <c r="E188" s="12"/>
      <c r="F188" s="12"/>
      <c r="G188" s="13"/>
      <c r="H188" s="14"/>
      <c r="I188" s="14"/>
      <c r="J188" s="15" t="str">
        <f>IF($A188="","",IF((D188="Per stop"),(E188*'Payroll'!$B$3),IF((D188="Per mile"),(F188*'Payroll'!$B$4),IF((D188="Hourly"),(G188*'Payroll'!$B$5),'Payroll'!$B$6))))</f>
        <v/>
      </c>
      <c r="K188" s="15" t="str">
        <f>IF($A188="","",((J188+H188)+I188))</f>
        <v/>
      </c>
      <c r="L188" s="15" t="str">
        <f>IF($A188="","",IFERROR(ROUND(((J188+H188)/G188),2),0))</f>
        <v/>
      </c>
    </row>
    <row r="189" spans="1:12" x14ac:dyDescent="0.25">
      <c r="A189" s="11"/>
      <c r="E189" s="12"/>
      <c r="F189" s="12"/>
      <c r="G189" s="13"/>
      <c r="H189" s="14"/>
      <c r="I189" s="14"/>
      <c r="J189" s="15" t="str">
        <f>IF($A189="","",IF((D189="Per stop"),(E189*'Payroll'!$B$3),IF((D189="Per mile"),(F189*'Payroll'!$B$4),IF((D189="Hourly"),(G189*'Payroll'!$B$5),'Payroll'!$B$6))))</f>
        <v/>
      </c>
      <c r="K189" s="15" t="str">
        <f>IF($A189="","",((J189+H189)+I189))</f>
        <v/>
      </c>
      <c r="L189" s="15" t="str">
        <f>IF($A189="","",IFERROR(ROUND(((J189+H189)/G189),2),0))</f>
        <v/>
      </c>
    </row>
    <row r="190" spans="1:12" x14ac:dyDescent="0.25">
      <c r="A190" s="11"/>
      <c r="E190" s="12"/>
      <c r="F190" s="12"/>
      <c r="G190" s="13"/>
      <c r="H190" s="14"/>
      <c r="I190" s="14"/>
      <c r="J190" s="15" t="str">
        <f>IF($A190="","",IF((D190="Per stop"),(E190*'Payroll'!$B$3),IF((D190="Per mile"),(F190*'Payroll'!$B$4),IF((D190="Hourly"),(G190*'Payroll'!$B$5),'Payroll'!$B$6))))</f>
        <v/>
      </c>
      <c r="K190" s="15" t="str">
        <f>IF($A190="","",((J190+H190)+I190))</f>
        <v/>
      </c>
      <c r="L190" s="15" t="str">
        <f>IF($A190="","",IFERROR(ROUND(((J190+H190)/G190),2),0))</f>
        <v/>
      </c>
    </row>
    <row r="191" spans="1:12" x14ac:dyDescent="0.25">
      <c r="A191" s="11"/>
      <c r="E191" s="12"/>
      <c r="F191" s="12"/>
      <c r="G191" s="13"/>
      <c r="H191" s="14"/>
      <c r="I191" s="14"/>
      <c r="J191" s="15" t="str">
        <f>IF($A191="","",IF((D191="Per stop"),(E191*'Payroll'!$B$3),IF((D191="Per mile"),(F191*'Payroll'!$B$4),IF((D191="Hourly"),(G191*'Payroll'!$B$5),'Payroll'!$B$6))))</f>
        <v/>
      </c>
      <c r="K191" s="15" t="str">
        <f>IF($A191="","",((J191+H191)+I191))</f>
        <v/>
      </c>
      <c r="L191" s="15" t="str">
        <f>IF($A191="","",IFERROR(ROUND(((J191+H191)/G191),2),0))</f>
        <v/>
      </c>
    </row>
    <row r="192" spans="1:12" x14ac:dyDescent="0.25">
      <c r="A192" s="11"/>
      <c r="E192" s="12"/>
      <c r="F192" s="12"/>
      <c r="G192" s="13"/>
      <c r="H192" s="14"/>
      <c r="I192" s="14"/>
      <c r="J192" s="15" t="str">
        <f>IF($A192="","",IF((D192="Per stop"),(E192*'Payroll'!$B$3),IF((D192="Per mile"),(F192*'Payroll'!$B$4),IF((D192="Hourly"),(G192*'Payroll'!$B$5),'Payroll'!$B$6))))</f>
        <v/>
      </c>
      <c r="K192" s="15" t="str">
        <f>IF($A192="","",((J192+H192)+I192))</f>
        <v/>
      </c>
      <c r="L192" s="15" t="str">
        <f>IF($A192="","",IFERROR(ROUND(((J192+H192)/G192),2),0))</f>
        <v/>
      </c>
    </row>
    <row r="193" spans="1:12" x14ac:dyDescent="0.25">
      <c r="A193" s="11"/>
      <c r="E193" s="12"/>
      <c r="F193" s="12"/>
      <c r="G193" s="13"/>
      <c r="H193" s="14"/>
      <c r="I193" s="14"/>
      <c r="J193" s="15" t="str">
        <f>IF($A193="","",IF((D193="Per stop"),(E193*'Payroll'!$B$3),IF((D193="Per mile"),(F193*'Payroll'!$B$4),IF((D193="Hourly"),(G193*'Payroll'!$B$5),'Payroll'!$B$6))))</f>
        <v/>
      </c>
      <c r="K193" s="15" t="str">
        <f>IF($A193="","",((J193+H193)+I193))</f>
        <v/>
      </c>
      <c r="L193" s="15" t="str">
        <f>IF($A193="","",IFERROR(ROUND(((J193+H193)/G193),2),0))</f>
        <v/>
      </c>
    </row>
    <row r="194" spans="1:12" x14ac:dyDescent="0.25">
      <c r="A194" s="11"/>
      <c r="E194" s="12"/>
      <c r="F194" s="12"/>
      <c r="G194" s="13"/>
      <c r="H194" s="14"/>
      <c r="I194" s="14"/>
      <c r="J194" s="15" t="str">
        <f>IF($A194="","",IF((D194="Per stop"),(E194*'Payroll'!$B$3),IF((D194="Per mile"),(F194*'Payroll'!$B$4),IF((D194="Hourly"),(G194*'Payroll'!$B$5),'Payroll'!$B$6))))</f>
        <v/>
      </c>
      <c r="K194" s="15" t="str">
        <f>IF($A194="","",((J194+H194)+I194))</f>
        <v/>
      </c>
      <c r="L194" s="15" t="str">
        <f>IF($A194="","",IFERROR(ROUND(((J194+H194)/G194),2),0))</f>
        <v/>
      </c>
    </row>
    <row r="195" spans="1:12" x14ac:dyDescent="0.25">
      <c r="A195" s="11"/>
      <c r="E195" s="12"/>
      <c r="F195" s="12"/>
      <c r="G195" s="13"/>
      <c r="H195" s="14"/>
      <c r="I195" s="14"/>
      <c r="J195" s="15" t="str">
        <f>IF($A195="","",IF((D195="Per stop"),(E195*'Payroll'!$B$3),IF((D195="Per mile"),(F195*'Payroll'!$B$4),IF((D195="Hourly"),(G195*'Payroll'!$B$5),'Payroll'!$B$6))))</f>
        <v/>
      </c>
      <c r="K195" s="15" t="str">
        <f>IF($A195="","",((J195+H195)+I195))</f>
        <v/>
      </c>
      <c r="L195" s="15" t="str">
        <f>IF($A195="","",IFERROR(ROUND(((J195+H195)/G195),2),0))</f>
        <v/>
      </c>
    </row>
    <row r="196" spans="1:12" x14ac:dyDescent="0.25">
      <c r="A196" s="11"/>
      <c r="E196" s="12"/>
      <c r="F196" s="12"/>
      <c r="G196" s="13"/>
      <c r="H196" s="14"/>
      <c r="I196" s="14"/>
      <c r="J196" s="15" t="str">
        <f>IF($A196="","",IF((D196="Per stop"),(E196*'Payroll'!$B$3),IF((D196="Per mile"),(F196*'Payroll'!$B$4),IF((D196="Hourly"),(G196*'Payroll'!$B$5),'Payroll'!$B$6))))</f>
        <v/>
      </c>
      <c r="K196" s="15" t="str">
        <f>IF($A196="","",((J196+H196)+I196))</f>
        <v/>
      </c>
      <c r="L196" s="15" t="str">
        <f>IF($A196="","",IFERROR(ROUND(((J196+H196)/G196),2),0))</f>
        <v/>
      </c>
    </row>
    <row r="197" spans="1:12" x14ac:dyDescent="0.25">
      <c r="A197" s="11"/>
      <c r="E197" s="12"/>
      <c r="F197" s="12"/>
      <c r="G197" s="13"/>
      <c r="H197" s="14"/>
      <c r="I197" s="14"/>
      <c r="J197" s="15" t="str">
        <f>IF($A197="","",IF((D197="Per stop"),(E197*'Payroll'!$B$3),IF((D197="Per mile"),(F197*'Payroll'!$B$4),IF((D197="Hourly"),(G197*'Payroll'!$B$5),'Payroll'!$B$6))))</f>
        <v/>
      </c>
      <c r="K197" s="15" t="str">
        <f>IF($A197="","",((J197+H197)+I197))</f>
        <v/>
      </c>
      <c r="L197" s="15" t="str">
        <f>IF($A197="","",IFERROR(ROUND(((J197+H197)/G197),2),0))</f>
        <v/>
      </c>
    </row>
    <row r="198" spans="1:12" x14ac:dyDescent="0.25">
      <c r="A198" s="11"/>
      <c r="E198" s="12"/>
      <c r="F198" s="12"/>
      <c r="G198" s="13"/>
      <c r="H198" s="14"/>
      <c r="I198" s="14"/>
      <c r="J198" s="15" t="str">
        <f>IF($A198="","",IF((D198="Per stop"),(E198*'Payroll'!$B$3),IF((D198="Per mile"),(F198*'Payroll'!$B$4),IF((D198="Hourly"),(G198*'Payroll'!$B$5),'Payroll'!$B$6))))</f>
        <v/>
      </c>
      <c r="K198" s="15" t="str">
        <f>IF($A198="","",((J198+H198)+I198))</f>
        <v/>
      </c>
      <c r="L198" s="15" t="str">
        <f>IF($A198="","",IFERROR(ROUND(((J198+H198)/G198),2),0))</f>
        <v/>
      </c>
    </row>
    <row r="199" spans="1:12" x14ac:dyDescent="0.25">
      <c r="A199" s="11"/>
      <c r="E199" s="12"/>
      <c r="F199" s="12"/>
      <c r="G199" s="13"/>
      <c r="H199" s="14"/>
      <c r="I199" s="14"/>
      <c r="J199" s="15" t="str">
        <f>IF($A199="","",IF((D199="Per stop"),(E199*'Payroll'!$B$3),IF((D199="Per mile"),(F199*'Payroll'!$B$4),IF((D199="Hourly"),(G199*'Payroll'!$B$5),'Payroll'!$B$6))))</f>
        <v/>
      </c>
      <c r="K199" s="15" t="str">
        <f>IF($A199="","",((J199+H199)+I199))</f>
        <v/>
      </c>
      <c r="L199" s="15" t="str">
        <f>IF($A199="","",IFERROR(ROUND(((J199+H199)/G199),2),0))</f>
        <v/>
      </c>
    </row>
    <row r="200" spans="1:12" x14ac:dyDescent="0.25">
      <c r="A200" s="11"/>
      <c r="E200" s="12"/>
      <c r="F200" s="12"/>
      <c r="G200" s="13"/>
      <c r="H200" s="14"/>
      <c r="I200" s="14"/>
      <c r="J200" s="15" t="str">
        <f>IF($A200="","",IF((D200="Per stop"),(E200*'Payroll'!$B$3),IF((D200="Per mile"),(F200*'Payroll'!$B$4),IF((D200="Hourly"),(G200*'Payroll'!$B$5),'Payroll'!$B$6))))</f>
        <v/>
      </c>
      <c r="K200" s="15" t="str">
        <f>IF($A200="","",((J200+H200)+I200))</f>
        <v/>
      </c>
      <c r="L200" s="15" t="str">
        <f>IF($A200="","",IFERROR(ROUND(((J200+H200)/G200),2),0))</f>
        <v/>
      </c>
    </row>
    <row r="201" spans="1:12" x14ac:dyDescent="0.25">
      <c r="A201" s="11"/>
      <c r="E201" s="12"/>
      <c r="F201" s="12"/>
      <c r="G201" s="13"/>
      <c r="H201" s="14"/>
      <c r="I201" s="14"/>
      <c r="J201" s="15" t="str">
        <f>IF($A201="","",IF((D201="Per stop"),(E201*'Payroll'!$B$3),IF((D201="Per mile"),(F201*'Payroll'!$B$4),IF((D201="Hourly"),(G201*'Payroll'!$B$5),'Payroll'!$B$6))))</f>
        <v/>
      </c>
      <c r="K201" s="15" t="str">
        <f>IF($A201="","",((J201+H201)+I201))</f>
        <v/>
      </c>
      <c r="L201" s="15" t="str">
        <f>IF($A201="","",IFERROR(ROUND(((J201+H201)/G201),2),0))</f>
        <v/>
      </c>
    </row>
  </sheetData>
  <autoFilter ref="A1:L1"/>
  <conditionalFormatting sqref="L2:L201">
    <cfRule type="expression" dxfId="0" priority="1">
      <formula>AND(L2&lt;&gt;"",L2&lt;15)</formula>
    </cfRule>
  </conditionalFormatting>
  <dataValidations count="8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Marco, Ana, Leo" sqref="B2:B201">
      <formula1>"Marco,Ana,Leo"</formula1>
    </dataValidation>
    <dataValidation type="list" allowBlank="1" showErrorMessage="1" errorTitle="Pick from the list" error="Choose one of: Per stop, Per mile, Hourly, Flat route" sqref="D2:D201">
      <formula1>"Per stop,Per mile,Hourly,Flat route"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decimal" operator="greaterThanOrEqual" allowBlank="1" showErrorMessage="1" errorTitle="Number expected" error="Enter a number." sqref="I2:I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37</v>
      </c>
      <c r="B1" s="16" t="s">
        <v>38</v>
      </c>
      <c r="C1" s="16" t="s">
        <v>39</v>
      </c>
    </row>
    <row r="2" spans="1:3" x14ac:dyDescent="0.25">
      <c r="A2" s="17" t="s">
        <v>40</v>
      </c>
      <c r="B2" s="18"/>
      <c r="C2" s="18"/>
    </row>
    <row r="3" spans="1:2" x14ac:dyDescent="0.25">
      <c r="A3" t="s">
        <v>41</v>
      </c>
      <c r="B3" s="19">
        <v>3.25</v>
      </c>
    </row>
    <row r="4" spans="1:2" x14ac:dyDescent="0.25">
      <c r="A4" t="s">
        <v>42</v>
      </c>
      <c r="B4" s="19">
        <v>0.85</v>
      </c>
    </row>
    <row r="5" spans="1:2" x14ac:dyDescent="0.25">
      <c r="A5" t="s">
        <v>43</v>
      </c>
      <c r="B5" s="19">
        <v>19</v>
      </c>
    </row>
    <row r="6" spans="1:2" x14ac:dyDescent="0.25">
      <c r="A6" t="s">
        <v>44</v>
      </c>
      <c r="B6" s="19">
        <v>165</v>
      </c>
    </row>
    <row r="7" spans="1:3" x14ac:dyDescent="0.25">
      <c r="A7" s="17" t="s">
        <v>45</v>
      </c>
      <c r="B7" s="18"/>
      <c r="C7" s="18"/>
    </row>
    <row r="8" spans="1:2" x14ac:dyDescent="0.25">
      <c r="A8" t="s">
        <v>46</v>
      </c>
      <c r="B8" s="20">
        <f>SUMIFS('Jobs'!$K$2:$K$201,'Jobs'!$B$2:$B$201,"Marco")</f>
        <v>321.5</v>
      </c>
    </row>
    <row r="9" spans="1:2" x14ac:dyDescent="0.25">
      <c r="A9" t="s">
        <v>47</v>
      </c>
      <c r="B9" s="20">
        <f>SUMIFS('Jobs'!$K$2:$K$201,'Jobs'!$B$2:$B$201,"Ana")</f>
        <v>196.5</v>
      </c>
    </row>
    <row r="10" spans="1:2" x14ac:dyDescent="0.25">
      <c r="A10" t="s">
        <v>48</v>
      </c>
      <c r="B10" s="20">
        <f>SUMIFS('Jobs'!$K$2:$K$201,'Jobs'!$B$2:$B$201,"Leo")</f>
        <v>152</v>
      </c>
    </row>
    <row r="11" spans="1:3" x14ac:dyDescent="0.25">
      <c r="A11" s="17" t="s">
        <v>49</v>
      </c>
      <c r="B11" s="18"/>
      <c r="C11" s="18"/>
    </row>
    <row r="12" spans="1:2" x14ac:dyDescent="0.25">
      <c r="A12" t="s">
        <v>50</v>
      </c>
      <c r="B12" s="20">
        <f>SUM('Jobs'!$K$2:$K$201)</f>
        <v>670</v>
      </c>
    </row>
  </sheetData>
  <dataValidations count="1">
    <dataValidation type="decimal" operator="greaterThanOrEqual" allowBlank="1" showErrorMessage="1" errorTitle="Number expected" error="Enter a number." sqref="B3:B6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Payroll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