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al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<sst xmlns="http://schemas.openxmlformats.org/spreadsheetml/2006/main" count="63" uniqueCount="62">
  <si>
    <t>CRE Deal Pipeline</t>
  </si>
  <si>
    <t>A free commercial real estate pipeline spreadsheet: track deals by type, size, and stage with weighted projected fees in Google Sheets and Excel.</t>
  </si>
  <si>
    <t>Quick start</t>
  </si>
  <si>
    <t>Open the Deals tab and replace the sample rows with your own — one row per entry. Formulas fill in automatically for new rows.</t>
  </si>
  <si>
    <t>Deal value is the sale price or total lease consideration; Projected fee uses your fee rate and Weighted value adjusts by probability.</t>
  </si>
  <si>
    <t>Review probabilities weekly; a stalled LOI should drop back.</t>
  </si>
  <si>
    <t>Weighted value = Deal value × Probability; the Summary tab adds it up as a realistic forecast.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</si>
  <si>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</si>
  <si>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</si>
  <si>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</si>
  <si>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</si>
  <si>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</si>
  <si>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</si>
  <si>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</si>
  <si>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</si>
  <si>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Deal</t>
  </si>
  <si>
    <t>Client</t>
  </si>
  <si>
    <t>Side</t>
  </si>
  <si>
    <t>Property type</t>
  </si>
  <si>
    <t>Size (sq ft)</t>
  </si>
  <si>
    <t>Stage</t>
  </si>
  <si>
    <t>Deal value</t>
  </si>
  <si>
    <t>Fee rate</t>
  </si>
  <si>
    <t>Probability</t>
  </si>
  <si>
    <t>Expected close</t>
  </si>
  <si>
    <t>Projected fee</t>
  </si>
  <si>
    <t>Weighted value</t>
  </si>
  <si>
    <t>Harbor Logistics expansion</t>
  </si>
  <si>
    <t>Harbor Logistics</t>
  </si>
  <si>
    <t>Tenant rep</t>
  </si>
  <si>
    <t>Industrial</t>
  </si>
  <si>
    <t>LOI</t>
  </si>
  <si>
    <t>Main St retail center</t>
  </si>
  <si>
    <t>Kline Holdings</t>
  </si>
  <si>
    <t>Seller rep</t>
  </si>
  <si>
    <t>Retail</t>
  </si>
  <si>
    <t>Under contract or lease review</t>
  </si>
  <si>
    <t>Tech Co HQ search</t>
  </si>
  <si>
    <t>Tech Co</t>
  </si>
  <si>
    <t>Office</t>
  </si>
  <si>
    <t>Touring</t>
  </si>
  <si>
    <t>Riverside parcel</t>
  </si>
  <si>
    <t>Delta Homes</t>
  </si>
  <si>
    <t>Buyer rep</t>
  </si>
  <si>
    <t>Land</t>
  </si>
  <si>
    <t>Prospect</t>
  </si>
  <si>
    <t>Item</t>
  </si>
  <si>
    <t>Value</t>
  </si>
  <si>
    <t>Notes</t>
  </si>
  <si>
    <t>Overview</t>
  </si>
  <si>
    <t>Entries</t>
  </si>
  <si>
    <t>By stage</t>
  </si>
  <si>
    <t>Stage: Prospect</t>
  </si>
  <si>
    <t>Stage: Touring</t>
  </si>
  <si>
    <t>Stage: LOI</t>
  </si>
  <si>
    <t>Stage: Under contract or lease review</t>
  </si>
  <si>
    <t>Stage: Closed</t>
  </si>
  <si>
    <t>Stage: Lost</t>
  </si>
  <si>
    <t>Totals</t>
  </si>
  <si>
    <t>Total deal value</t>
  </si>
  <si>
    <t>Total projected fee</t>
  </si>
  <si>
    <t>Total weighted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</si>
</sst>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6" customWidth="1"/>
    <col min="5" max="5" width="15" customWidth="1"/>
    <col min="6" max="6" width="16" customWidth="1"/>
    <col min="7" max="7" width="14" customWidth="1"/>
    <col min="8" max="8" width="11" customWidth="1"/>
    <col min="9" max="9" width="14" customWidth="1"/>
    <col min="10" max="10" width="17" customWidth="1"/>
    <col min="11" max="11" width="16" customWidth="1"/>
    <col min="12" max="12" width="17" customWidth="1"/>
  </cols>
  <sheetData>
    <row r="1" ht="22" customHeight="1" spans="1:12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  <c r="K1" s="10" t="s">
        <v>25</v>
      </c>
      <c r="L1" s="10" t="s">
        <v>26</v>
      </c>
    </row>
    <row r="2" spans="1:12" x14ac:dyDescent="0.25">
      <c r="A2" t="s">
        <v>27</v>
      </c>
      <c r="B2" t="s">
        <v>28</v>
      </c>
      <c r="C2" t="s">
        <v>29</v>
      </c>
      <c r="D2" t="s">
        <v>30</v>
      </c>
      <c r="E2" s="11">
        <v>85000</v>
      </c>
      <c r="F2" t="s">
        <v>31</v>
      </c>
      <c r="G2" s="12">
        <v>3400000</v>
      </c>
      <c r="H2" s="13">
        <v>0.04</v>
      </c>
      <c r="I2" s="13">
        <v>0.6</v>
      </c>
      <c r="J2" s="14">
        <v>46369</v>
      </c>
      <c r="K2" s="15">
        <f>IF($A2="","",ROUND((G2*H2),0))</f>
        <v>136000</v>
      </c>
      <c r="L2" s="15">
        <f>IF($A2="","",(G2*I2))</f>
        <v>2040000</v>
      </c>
    </row>
    <row r="3" spans="1:12" x14ac:dyDescent="0.25">
      <c r="A3" t="s">
        <v>32</v>
      </c>
      <c r="B3" t="s">
        <v>33</v>
      </c>
      <c r="C3" t="s">
        <v>34</v>
      </c>
      <c r="D3" t="s">
        <v>35</v>
      </c>
      <c r="E3" s="11">
        <v>42000</v>
      </c>
      <c r="F3" t="s">
        <v>36</v>
      </c>
      <c r="G3" s="12">
        <v>9200000</v>
      </c>
      <c r="H3" s="13">
        <v>0.02</v>
      </c>
      <c r="I3" s="13">
        <v>0.85</v>
      </c>
      <c r="J3" s="14">
        <v>46339</v>
      </c>
      <c r="K3" s="15">
        <f>IF($A3="","",ROUND((G3*H3),0))</f>
        <v>184000</v>
      </c>
      <c r="L3" s="15">
        <f>IF($A3="","",(G3*I3))</f>
        <v>7820000</v>
      </c>
    </row>
    <row r="4" spans="1:12" x14ac:dyDescent="0.25">
      <c r="A4" t="s">
        <v>37</v>
      </c>
      <c r="B4" t="s">
        <v>38</v>
      </c>
      <c r="C4" t="s">
        <v>29</v>
      </c>
      <c r="D4" t="s">
        <v>39</v>
      </c>
      <c r="E4" s="11">
        <v>30000</v>
      </c>
      <c r="F4" t="s">
        <v>40</v>
      </c>
      <c r="G4" s="12">
        <v>2700000</v>
      </c>
      <c r="H4" s="13">
        <v>0.04</v>
      </c>
      <c r="I4" s="13">
        <v>0.3</v>
      </c>
      <c r="J4" s="14">
        <v>46431</v>
      </c>
      <c r="K4" s="15">
        <f>IF($A4="","",ROUND((G4*H4),0))</f>
        <v>108000</v>
      </c>
      <c r="L4" s="15">
        <f>IF($A4="","",(G4*I4))</f>
        <v>810000</v>
      </c>
    </row>
    <row r="5" spans="1:12" x14ac:dyDescent="0.25">
      <c r="A5" t="s">
        <v>41</v>
      </c>
      <c r="B5" t="s">
        <v>42</v>
      </c>
      <c r="C5" t="s">
        <v>43</v>
      </c>
      <c r="D5" t="s">
        <v>44</v>
      </c>
      <c r="E5" s="11">
        <v>0</v>
      </c>
      <c r="F5" t="s">
        <v>45</v>
      </c>
      <c r="G5" s="12">
        <v>1800000</v>
      </c>
      <c r="H5" s="13">
        <v>0.03</v>
      </c>
      <c r="I5" s="13">
        <v>0.1</v>
      </c>
      <c r="J5" s="14">
        <v>46490</v>
      </c>
      <c r="K5" s="15">
        <f>IF($A5="","",ROUND((G5*H5),0))</f>
        <v>54000</v>
      </c>
      <c r="L5" s="15">
        <f>IF($A5="","",(G5*I5))</f>
        <v>180000</v>
      </c>
    </row>
    <row r="6" spans="1:12" x14ac:dyDescent="0.25">
      <c r="E6" s="11"/>
      <c r="G6" s="12"/>
      <c r="H6" s="13"/>
      <c r="I6" s="13"/>
      <c r="J6" s="14"/>
      <c r="K6" s="15" t="str">
        <f>IF($A6="","",ROUND((G6*H6),0))</f>
        <v/>
      </c>
      <c r="L6" s="15" t="str">
        <f>IF($A6="","",(G6*I6))</f>
        <v/>
      </c>
    </row>
    <row r="7" spans="1:12" x14ac:dyDescent="0.25">
      <c r="E7" s="11"/>
      <c r="G7" s="12"/>
      <c r="H7" s="13"/>
      <c r="I7" s="13"/>
      <c r="J7" s="14"/>
      <c r="K7" s="15" t="str">
        <f>IF($A7="","",ROUND((G7*H7),0))</f>
        <v/>
      </c>
      <c r="L7" s="15" t="str">
        <f>IF($A7="","",(G7*I7))</f>
        <v/>
      </c>
    </row>
    <row r="8" spans="1:12" x14ac:dyDescent="0.25">
      <c r="E8" s="11"/>
      <c r="G8" s="12"/>
      <c r="H8" s="13"/>
      <c r="I8" s="13"/>
      <c r="J8" s="14"/>
      <c r="K8" s="15" t="str">
        <f>IF($A8="","",ROUND((G8*H8),0))</f>
        <v/>
      </c>
      <c r="L8" s="15" t="str">
        <f>IF($A8="","",(G8*I8))</f>
        <v/>
      </c>
    </row>
    <row r="9" spans="1:12" x14ac:dyDescent="0.25">
      <c r="E9" s="11"/>
      <c r="G9" s="12"/>
      <c r="H9" s="13"/>
      <c r="I9" s="13"/>
      <c r="J9" s="14"/>
      <c r="K9" s="15" t="str">
        <f>IF($A9="","",ROUND((G9*H9),0))</f>
        <v/>
      </c>
      <c r="L9" s="15" t="str">
        <f>IF($A9="","",(G9*I9))</f>
        <v/>
      </c>
    </row>
    <row r="10" spans="1:12" x14ac:dyDescent="0.25">
      <c r="E10" s="11"/>
      <c r="G10" s="12"/>
      <c r="H10" s="13"/>
      <c r="I10" s="13"/>
      <c r="J10" s="14"/>
      <c r="K10" s="15" t="str">
        <f>IF($A10="","",ROUND((G10*H10),0))</f>
        <v/>
      </c>
      <c r="L10" s="15" t="str">
        <f>IF($A10="","",(G10*I10))</f>
        <v/>
      </c>
    </row>
    <row r="11" spans="1:12" x14ac:dyDescent="0.25">
      <c r="E11" s="11"/>
      <c r="G11" s="12"/>
      <c r="H11" s="13"/>
      <c r="I11" s="13"/>
      <c r="J11" s="14"/>
      <c r="K11" s="15" t="str">
        <f>IF($A11="","",ROUND((G11*H11),0))</f>
        <v/>
      </c>
      <c r="L11" s="15" t="str">
        <f>IF($A11="","",(G11*I11))</f>
        <v/>
      </c>
    </row>
    <row r="12" spans="1:12" x14ac:dyDescent="0.25">
      <c r="E12" s="11"/>
      <c r="G12" s="12"/>
      <c r="H12" s="13"/>
      <c r="I12" s="13"/>
      <c r="J12" s="14"/>
      <c r="K12" s="15" t="str">
        <f>IF($A12="","",ROUND((G12*H12),0))</f>
        <v/>
      </c>
      <c r="L12" s="15" t="str">
        <f>IF($A12="","",(G12*I12))</f>
        <v/>
      </c>
    </row>
    <row r="13" spans="1:12" x14ac:dyDescent="0.25">
      <c r="E13" s="11"/>
      <c r="G13" s="12"/>
      <c r="H13" s="13"/>
      <c r="I13" s="13"/>
      <c r="J13" s="14"/>
      <c r="K13" s="15" t="str">
        <f>IF($A13="","",ROUND((G13*H13),0))</f>
        <v/>
      </c>
      <c r="L13" s="15" t="str">
        <f>IF($A13="","",(G13*I13))</f>
        <v/>
      </c>
    </row>
    <row r="14" spans="1:12" x14ac:dyDescent="0.25">
      <c r="E14" s="11"/>
      <c r="G14" s="12"/>
      <c r="H14" s="13"/>
      <c r="I14" s="13"/>
      <c r="J14" s="14"/>
      <c r="K14" s="15" t="str">
        <f>IF($A14="","",ROUND((G14*H14),0))</f>
        <v/>
      </c>
      <c r="L14" s="15" t="str">
        <f>IF($A14="","",(G14*I14))</f>
        <v/>
      </c>
    </row>
    <row r="15" spans="1:12" x14ac:dyDescent="0.25">
      <c r="E15" s="11"/>
      <c r="G15" s="12"/>
      <c r="H15" s="13"/>
      <c r="I15" s="13"/>
      <c r="J15" s="14"/>
      <c r="K15" s="15" t="str">
        <f>IF($A15="","",ROUND((G15*H15),0))</f>
        <v/>
      </c>
      <c r="L15" s="15" t="str">
        <f>IF($A15="","",(G15*I15))</f>
        <v/>
      </c>
    </row>
    <row r="16" spans="1:12" x14ac:dyDescent="0.25">
      <c r="E16" s="11"/>
      <c r="G16" s="12"/>
      <c r="H16" s="13"/>
      <c r="I16" s="13"/>
      <c r="J16" s="14"/>
      <c r="K16" s="15" t="str">
        <f>IF($A16="","",ROUND((G16*H16),0))</f>
        <v/>
      </c>
      <c r="L16" s="15" t="str">
        <f>IF($A16="","",(G16*I16))</f>
        <v/>
      </c>
    </row>
    <row r="17" spans="1:12" x14ac:dyDescent="0.25">
      <c r="E17" s="11"/>
      <c r="G17" s="12"/>
      <c r="H17" s="13"/>
      <c r="I17" s="13"/>
      <c r="J17" s="14"/>
      <c r="K17" s="15" t="str">
        <f>IF($A17="","",ROUND((G17*H17),0))</f>
        <v/>
      </c>
      <c r="L17" s="15" t="str">
        <f>IF($A17="","",(G17*I17))</f>
        <v/>
      </c>
    </row>
    <row r="18" spans="1:12" x14ac:dyDescent="0.25">
      <c r="E18" s="11"/>
      <c r="G18" s="12"/>
      <c r="H18" s="13"/>
      <c r="I18" s="13"/>
      <c r="J18" s="14"/>
      <c r="K18" s="15" t="str">
        <f>IF($A18="","",ROUND((G18*H18),0))</f>
        <v/>
      </c>
      <c r="L18" s="15" t="str">
        <f>IF($A18="","",(G18*I18))</f>
        <v/>
      </c>
    </row>
    <row r="19" spans="1:12" x14ac:dyDescent="0.25">
      <c r="E19" s="11"/>
      <c r="G19" s="12"/>
      <c r="H19" s="13"/>
      <c r="I19" s="13"/>
      <c r="J19" s="14"/>
      <c r="K19" s="15" t="str">
        <f>IF($A19="","",ROUND((G19*H19),0))</f>
        <v/>
      </c>
      <c r="L19" s="15" t="str">
        <f>IF($A19="","",(G19*I19))</f>
        <v/>
      </c>
    </row>
    <row r="20" spans="1:12" x14ac:dyDescent="0.25">
      <c r="E20" s="11"/>
      <c r="G20" s="12"/>
      <c r="H20" s="13"/>
      <c r="I20" s="13"/>
      <c r="J20" s="14"/>
      <c r="K20" s="15" t="str">
        <f>IF($A20="","",ROUND((G20*H20),0))</f>
        <v/>
      </c>
      <c r="L20" s="15" t="str">
        <f>IF($A20="","",(G20*I20))</f>
        <v/>
      </c>
    </row>
    <row r="21" spans="1:12" x14ac:dyDescent="0.25">
      <c r="E21" s="11"/>
      <c r="G21" s="12"/>
      <c r="H21" s="13"/>
      <c r="I21" s="13"/>
      <c r="J21" s="14"/>
      <c r="K21" s="15" t="str">
        <f>IF($A21="","",ROUND((G21*H21),0))</f>
        <v/>
      </c>
      <c r="L21" s="15" t="str">
        <f>IF($A21="","",(G21*I21))</f>
        <v/>
      </c>
    </row>
    <row r="22" spans="1:12" x14ac:dyDescent="0.25">
      <c r="E22" s="11"/>
      <c r="G22" s="12"/>
      <c r="H22" s="13"/>
      <c r="I22" s="13"/>
      <c r="J22" s="14"/>
      <c r="K22" s="15" t="str">
        <f>IF($A22="","",ROUND((G22*H22),0))</f>
        <v/>
      </c>
      <c r="L22" s="15" t="str">
        <f>IF($A22="","",(G22*I22))</f>
        <v/>
      </c>
    </row>
    <row r="23" spans="1:12" x14ac:dyDescent="0.25">
      <c r="E23" s="11"/>
      <c r="G23" s="12"/>
      <c r="H23" s="13"/>
      <c r="I23" s="13"/>
      <c r="J23" s="14"/>
      <c r="K23" s="15" t="str">
        <f>IF($A23="","",ROUND((G23*H23),0))</f>
        <v/>
      </c>
      <c r="L23" s="15" t="str">
        <f>IF($A23="","",(G23*I23))</f>
        <v/>
      </c>
    </row>
    <row r="24" spans="1:12" x14ac:dyDescent="0.25">
      <c r="E24" s="11"/>
      <c r="G24" s="12"/>
      <c r="H24" s="13"/>
      <c r="I24" s="13"/>
      <c r="J24" s="14"/>
      <c r="K24" s="15" t="str">
        <f>IF($A24="","",ROUND((G24*H24),0))</f>
        <v/>
      </c>
      <c r="L24" s="15" t="str">
        <f>IF($A24="","",(G24*I24))</f>
        <v/>
      </c>
    </row>
    <row r="25" spans="1:12" x14ac:dyDescent="0.25">
      <c r="E25" s="11"/>
      <c r="G25" s="12"/>
      <c r="H25" s="13"/>
      <c r="I25" s="13"/>
      <c r="J25" s="14"/>
      <c r="K25" s="15" t="str">
        <f>IF($A25="","",ROUND((G25*H25),0))</f>
        <v/>
      </c>
      <c r="L25" s="15" t="str">
        <f>IF($A25="","",(G25*I25))</f>
        <v/>
      </c>
    </row>
    <row r="26" spans="1:12" x14ac:dyDescent="0.25">
      <c r="E26" s="11"/>
      <c r="G26" s="12"/>
      <c r="H26" s="13"/>
      <c r="I26" s="13"/>
      <c r="J26" s="14"/>
      <c r="K26" s="15" t="str">
        <f>IF($A26="","",ROUND((G26*H26),0))</f>
        <v/>
      </c>
      <c r="L26" s="15" t="str">
        <f>IF($A26="","",(G26*I26))</f>
        <v/>
      </c>
    </row>
    <row r="27" spans="1:12" x14ac:dyDescent="0.25">
      <c r="E27" s="11"/>
      <c r="G27" s="12"/>
      <c r="H27" s="13"/>
      <c r="I27" s="13"/>
      <c r="J27" s="14"/>
      <c r="K27" s="15" t="str">
        <f>IF($A27="","",ROUND((G27*H27),0))</f>
        <v/>
      </c>
      <c r="L27" s="15" t="str">
        <f>IF($A27="","",(G27*I27))</f>
        <v/>
      </c>
    </row>
    <row r="28" spans="1:12" x14ac:dyDescent="0.25">
      <c r="E28" s="11"/>
      <c r="G28" s="12"/>
      <c r="H28" s="13"/>
      <c r="I28" s="13"/>
      <c r="J28" s="14"/>
      <c r="K28" s="15" t="str">
        <f>IF($A28="","",ROUND((G28*H28),0))</f>
        <v/>
      </c>
      <c r="L28" s="15" t="str">
        <f>IF($A28="","",(G28*I28))</f>
        <v/>
      </c>
    </row>
    <row r="29" spans="1:12" x14ac:dyDescent="0.25">
      <c r="E29" s="11"/>
      <c r="G29" s="12"/>
      <c r="H29" s="13"/>
      <c r="I29" s="13"/>
      <c r="J29" s="14"/>
      <c r="K29" s="15" t="str">
        <f>IF($A29="","",ROUND((G29*H29),0))</f>
        <v/>
      </c>
      <c r="L29" s="15" t="str">
        <f>IF($A29="","",(G29*I29))</f>
        <v/>
      </c>
    </row>
    <row r="30" spans="1:12" x14ac:dyDescent="0.25">
      <c r="E30" s="11"/>
      <c r="G30" s="12"/>
      <c r="H30" s="13"/>
      <c r="I30" s="13"/>
      <c r="J30" s="14"/>
      <c r="K30" s="15" t="str">
        <f>IF($A30="","",ROUND((G30*H30),0))</f>
        <v/>
      </c>
      <c r="L30" s="15" t="str">
        <f>IF($A30="","",(G30*I30))</f>
        <v/>
      </c>
    </row>
    <row r="31" spans="1:12" x14ac:dyDescent="0.25">
      <c r="E31" s="11"/>
      <c r="G31" s="12"/>
      <c r="H31" s="13"/>
      <c r="I31" s="13"/>
      <c r="J31" s="14"/>
      <c r="K31" s="15" t="str">
        <f>IF($A31="","",ROUND((G31*H31),0))</f>
        <v/>
      </c>
      <c r="L31" s="15" t="str">
        <f>IF($A31="","",(G31*I31))</f>
        <v/>
      </c>
    </row>
    <row r="32" spans="1:12" x14ac:dyDescent="0.25">
      <c r="E32" s="11"/>
      <c r="G32" s="12"/>
      <c r="H32" s="13"/>
      <c r="I32" s="13"/>
      <c r="J32" s="14"/>
      <c r="K32" s="15" t="str">
        <f>IF($A32="","",ROUND((G32*H32),0))</f>
        <v/>
      </c>
      <c r="L32" s="15" t="str">
        <f>IF($A32="","",(G32*I32))</f>
        <v/>
      </c>
    </row>
    <row r="33" spans="1:12" x14ac:dyDescent="0.25">
      <c r="E33" s="11"/>
      <c r="G33" s="12"/>
      <c r="H33" s="13"/>
      <c r="I33" s="13"/>
      <c r="J33" s="14"/>
      <c r="K33" s="15" t="str">
        <f>IF($A33="","",ROUND((G33*H33),0))</f>
        <v/>
      </c>
      <c r="L33" s="15" t="str">
        <f>IF($A33="","",(G33*I33))</f>
        <v/>
      </c>
    </row>
    <row r="34" spans="1:12" x14ac:dyDescent="0.25">
      <c r="E34" s="11"/>
      <c r="G34" s="12"/>
      <c r="H34" s="13"/>
      <c r="I34" s="13"/>
      <c r="J34" s="14"/>
      <c r="K34" s="15" t="str">
        <f>IF($A34="","",ROUND((G34*H34),0))</f>
        <v/>
      </c>
      <c r="L34" s="15" t="str">
        <f>IF($A34="","",(G34*I34))</f>
        <v/>
      </c>
    </row>
    <row r="35" spans="1:12" x14ac:dyDescent="0.25">
      <c r="E35" s="11"/>
      <c r="G35" s="12"/>
      <c r="H35" s="13"/>
      <c r="I35" s="13"/>
      <c r="J35" s="14"/>
      <c r="K35" s="15" t="str">
        <f>IF($A35="","",ROUND((G35*H35),0))</f>
        <v/>
      </c>
      <c r="L35" s="15" t="str">
        <f>IF($A35="","",(G35*I35))</f>
        <v/>
      </c>
    </row>
    <row r="36" spans="1:12" x14ac:dyDescent="0.25">
      <c r="E36" s="11"/>
      <c r="G36" s="12"/>
      <c r="H36" s="13"/>
      <c r="I36" s="13"/>
      <c r="J36" s="14"/>
      <c r="K36" s="15" t="str">
        <f>IF($A36="","",ROUND((G36*H36),0))</f>
        <v/>
      </c>
      <c r="L36" s="15" t="str">
        <f>IF($A36="","",(G36*I36))</f>
        <v/>
      </c>
    </row>
    <row r="37" spans="1:12" x14ac:dyDescent="0.25">
      <c r="E37" s="11"/>
      <c r="G37" s="12"/>
      <c r="H37" s="13"/>
      <c r="I37" s="13"/>
      <c r="J37" s="14"/>
      <c r="K37" s="15" t="str">
        <f>IF($A37="","",ROUND((G37*H37),0))</f>
        <v/>
      </c>
      <c r="L37" s="15" t="str">
        <f>IF($A37="","",(G37*I37))</f>
        <v/>
      </c>
    </row>
    <row r="38" spans="1:12" x14ac:dyDescent="0.25">
      <c r="E38" s="11"/>
      <c r="G38" s="12"/>
      <c r="H38" s="13"/>
      <c r="I38" s="13"/>
      <c r="J38" s="14"/>
      <c r="K38" s="15" t="str">
        <f>IF($A38="","",ROUND((G38*H38),0))</f>
        <v/>
      </c>
      <c r="L38" s="15" t="str">
        <f>IF($A38="","",(G38*I38))</f>
        <v/>
      </c>
    </row>
    <row r="39" spans="1:12" x14ac:dyDescent="0.25">
      <c r="E39" s="11"/>
      <c r="G39" s="12"/>
      <c r="H39" s="13"/>
      <c r="I39" s="13"/>
      <c r="J39" s="14"/>
      <c r="K39" s="15" t="str">
        <f>IF($A39="","",ROUND((G39*H39),0))</f>
        <v/>
      </c>
      <c r="L39" s="15" t="str">
        <f>IF($A39="","",(G39*I39))</f>
        <v/>
      </c>
    </row>
    <row r="40" spans="1:12" x14ac:dyDescent="0.25">
      <c r="E40" s="11"/>
      <c r="G40" s="12"/>
      <c r="H40" s="13"/>
      <c r="I40" s="13"/>
      <c r="J40" s="14"/>
      <c r="K40" s="15" t="str">
        <f>IF($A40="","",ROUND((G40*H40),0))</f>
        <v/>
      </c>
      <c r="L40" s="15" t="str">
        <f>IF($A40="","",(G40*I40))</f>
        <v/>
      </c>
    </row>
    <row r="41" spans="1:12" x14ac:dyDescent="0.25">
      <c r="E41" s="11"/>
      <c r="G41" s="12"/>
      <c r="H41" s="13"/>
      <c r="I41" s="13"/>
      <c r="J41" s="14"/>
      <c r="K41" s="15" t="str">
        <f>IF($A41="","",ROUND((G41*H41),0))</f>
        <v/>
      </c>
      <c r="L41" s="15" t="str">
        <f>IF($A41="","",(G41*I41))</f>
        <v/>
      </c>
    </row>
    <row r="42" spans="1:12" x14ac:dyDescent="0.25">
      <c r="E42" s="11"/>
      <c r="G42" s="12"/>
      <c r="H42" s="13"/>
      <c r="I42" s="13"/>
      <c r="J42" s="14"/>
      <c r="K42" s="15" t="str">
        <f>IF($A42="","",ROUND((G42*H42),0))</f>
        <v/>
      </c>
      <c r="L42" s="15" t="str">
        <f>IF($A42="","",(G42*I42))</f>
        <v/>
      </c>
    </row>
    <row r="43" spans="1:12" x14ac:dyDescent="0.25">
      <c r="E43" s="11"/>
      <c r="G43" s="12"/>
      <c r="H43" s="13"/>
      <c r="I43" s="13"/>
      <c r="J43" s="14"/>
      <c r="K43" s="15" t="str">
        <f>IF($A43="","",ROUND((G43*H43),0))</f>
        <v/>
      </c>
      <c r="L43" s="15" t="str">
        <f>IF($A43="","",(G43*I43))</f>
        <v/>
      </c>
    </row>
    <row r="44" spans="1:12" x14ac:dyDescent="0.25">
      <c r="E44" s="11"/>
      <c r="G44" s="12"/>
      <c r="H44" s="13"/>
      <c r="I44" s="13"/>
      <c r="J44" s="14"/>
      <c r="K44" s="15" t="str">
        <f>IF($A44="","",ROUND((G44*H44),0))</f>
        <v/>
      </c>
      <c r="L44" s="15" t="str">
        <f>IF($A44="","",(G44*I44))</f>
        <v/>
      </c>
    </row>
    <row r="45" spans="1:12" x14ac:dyDescent="0.25">
      <c r="E45" s="11"/>
      <c r="G45" s="12"/>
      <c r="H45" s="13"/>
      <c r="I45" s="13"/>
      <c r="J45" s="14"/>
      <c r="K45" s="15" t="str">
        <f>IF($A45="","",ROUND((G45*H45),0))</f>
        <v/>
      </c>
      <c r="L45" s="15" t="str">
        <f>IF($A45="","",(G45*I45))</f>
        <v/>
      </c>
    </row>
    <row r="46" spans="1:12" x14ac:dyDescent="0.25">
      <c r="E46" s="11"/>
      <c r="G46" s="12"/>
      <c r="H46" s="13"/>
      <c r="I46" s="13"/>
      <c r="J46" s="14"/>
      <c r="K46" s="15" t="str">
        <f>IF($A46="","",ROUND((G46*H46),0))</f>
        <v/>
      </c>
      <c r="L46" s="15" t="str">
        <f>IF($A46="","",(G46*I46))</f>
        <v/>
      </c>
    </row>
    <row r="47" spans="1:12" x14ac:dyDescent="0.25">
      <c r="E47" s="11"/>
      <c r="G47" s="12"/>
      <c r="H47" s="13"/>
      <c r="I47" s="13"/>
      <c r="J47" s="14"/>
      <c r="K47" s="15" t="str">
        <f>IF($A47="","",ROUND((G47*H47),0))</f>
        <v/>
      </c>
      <c r="L47" s="15" t="str">
        <f>IF($A47="","",(G47*I47))</f>
        <v/>
      </c>
    </row>
    <row r="48" spans="1:12" x14ac:dyDescent="0.25">
      <c r="E48" s="11"/>
      <c r="G48" s="12"/>
      <c r="H48" s="13"/>
      <c r="I48" s="13"/>
      <c r="J48" s="14"/>
      <c r="K48" s="15" t="str">
        <f>IF($A48="","",ROUND((G48*H48),0))</f>
        <v/>
      </c>
      <c r="L48" s="15" t="str">
        <f>IF($A48="","",(G48*I48))</f>
        <v/>
      </c>
    </row>
    <row r="49" spans="1:12" x14ac:dyDescent="0.25">
      <c r="E49" s="11"/>
      <c r="G49" s="12"/>
      <c r="H49" s="13"/>
      <c r="I49" s="13"/>
      <c r="J49" s="14"/>
      <c r="K49" s="15" t="str">
        <f>IF($A49="","",ROUND((G49*H49),0))</f>
        <v/>
      </c>
      <c r="L49" s="15" t="str">
        <f>IF($A49="","",(G49*I49))</f>
        <v/>
      </c>
    </row>
    <row r="50" spans="1:12" x14ac:dyDescent="0.25">
      <c r="E50" s="11"/>
      <c r="G50" s="12"/>
      <c r="H50" s="13"/>
      <c r="I50" s="13"/>
      <c r="J50" s="14"/>
      <c r="K50" s="15" t="str">
        <f>IF($A50="","",ROUND((G50*H50),0))</f>
        <v/>
      </c>
      <c r="L50" s="15" t="str">
        <f>IF($A50="","",(G50*I50))</f>
        <v/>
      </c>
    </row>
    <row r="51" spans="1:12" x14ac:dyDescent="0.25">
      <c r="E51" s="11"/>
      <c r="G51" s="12"/>
      <c r="H51" s="13"/>
      <c r="I51" s="13"/>
      <c r="J51" s="14"/>
      <c r="K51" s="15" t="str">
        <f>IF($A51="","",ROUND((G51*H51),0))</f>
        <v/>
      </c>
      <c r="L51" s="15" t="str">
        <f>IF($A51="","",(G51*I51))</f>
        <v/>
      </c>
    </row>
    <row r="52" spans="1:12" x14ac:dyDescent="0.25">
      <c r="E52" s="11"/>
      <c r="G52" s="12"/>
      <c r="H52" s="13"/>
      <c r="I52" s="13"/>
      <c r="J52" s="14"/>
      <c r="K52" s="15" t="str">
        <f>IF($A52="","",ROUND((G52*H52),0))</f>
        <v/>
      </c>
      <c r="L52" s="15" t="str">
        <f>IF($A52="","",(G52*I52))</f>
        <v/>
      </c>
    </row>
    <row r="53" spans="1:12" x14ac:dyDescent="0.25">
      <c r="E53" s="11"/>
      <c r="G53" s="12"/>
      <c r="H53" s="13"/>
      <c r="I53" s="13"/>
      <c r="J53" s="14"/>
      <c r="K53" s="15" t="str">
        <f>IF($A53="","",ROUND((G53*H53),0))</f>
        <v/>
      </c>
      <c r="L53" s="15" t="str">
        <f>IF($A53="","",(G53*I53))</f>
        <v/>
      </c>
    </row>
    <row r="54" spans="1:12" x14ac:dyDescent="0.25">
      <c r="E54" s="11"/>
      <c r="G54" s="12"/>
      <c r="H54" s="13"/>
      <c r="I54" s="13"/>
      <c r="J54" s="14"/>
      <c r="K54" s="15" t="str">
        <f>IF($A54="","",ROUND((G54*H54),0))</f>
        <v/>
      </c>
      <c r="L54" s="15" t="str">
        <f>IF($A54="","",(G54*I54))</f>
        <v/>
      </c>
    </row>
    <row r="55" spans="1:12" x14ac:dyDescent="0.25">
      <c r="E55" s="11"/>
      <c r="G55" s="12"/>
      <c r="H55" s="13"/>
      <c r="I55" s="13"/>
      <c r="J55" s="14"/>
      <c r="K55" s="15" t="str">
        <f>IF($A55="","",ROUND((G55*H55),0))</f>
        <v/>
      </c>
      <c r="L55" s="15" t="str">
        <f>IF($A55="","",(G55*I55))</f>
        <v/>
      </c>
    </row>
    <row r="56" spans="1:12" x14ac:dyDescent="0.25">
      <c r="E56" s="11"/>
      <c r="G56" s="12"/>
      <c r="H56" s="13"/>
      <c r="I56" s="13"/>
      <c r="J56" s="14"/>
      <c r="K56" s="15" t="str">
        <f>IF($A56="","",ROUND((G56*H56),0))</f>
        <v/>
      </c>
      <c r="L56" s="15" t="str">
        <f>IF($A56="","",(G56*I56))</f>
        <v/>
      </c>
    </row>
    <row r="57" spans="1:12" x14ac:dyDescent="0.25">
      <c r="E57" s="11"/>
      <c r="G57" s="12"/>
      <c r="H57" s="13"/>
      <c r="I57" s="13"/>
      <c r="J57" s="14"/>
      <c r="K57" s="15" t="str">
        <f>IF($A57="","",ROUND((G57*H57),0))</f>
        <v/>
      </c>
      <c r="L57" s="15" t="str">
        <f>IF($A57="","",(G57*I57))</f>
        <v/>
      </c>
    </row>
    <row r="58" spans="1:12" x14ac:dyDescent="0.25">
      <c r="E58" s="11"/>
      <c r="G58" s="12"/>
      <c r="H58" s="13"/>
      <c r="I58" s="13"/>
      <c r="J58" s="14"/>
      <c r="K58" s="15" t="str">
        <f>IF($A58="","",ROUND((G58*H58),0))</f>
        <v/>
      </c>
      <c r="L58" s="15" t="str">
        <f>IF($A58="","",(G58*I58))</f>
        <v/>
      </c>
    </row>
    <row r="59" spans="1:12" x14ac:dyDescent="0.25">
      <c r="E59" s="11"/>
      <c r="G59" s="12"/>
      <c r="H59" s="13"/>
      <c r="I59" s="13"/>
      <c r="J59" s="14"/>
      <c r="K59" s="15" t="str">
        <f>IF($A59="","",ROUND((G59*H59),0))</f>
        <v/>
      </c>
      <c r="L59" s="15" t="str">
        <f>IF($A59="","",(G59*I59))</f>
        <v/>
      </c>
    </row>
    <row r="60" spans="1:12" x14ac:dyDescent="0.25">
      <c r="E60" s="11"/>
      <c r="G60" s="12"/>
      <c r="H60" s="13"/>
      <c r="I60" s="13"/>
      <c r="J60" s="14"/>
      <c r="K60" s="15" t="str">
        <f>IF($A60="","",ROUND((G60*H60),0))</f>
        <v/>
      </c>
      <c r="L60" s="15" t="str">
        <f>IF($A60="","",(G60*I60))</f>
        <v/>
      </c>
    </row>
    <row r="61" spans="1:12" x14ac:dyDescent="0.25">
      <c r="E61" s="11"/>
      <c r="G61" s="12"/>
      <c r="H61" s="13"/>
      <c r="I61" s="13"/>
      <c r="J61" s="14"/>
      <c r="K61" s="15" t="str">
        <f>IF($A61="","",ROUND((G61*H61),0))</f>
        <v/>
      </c>
      <c r="L61" s="15" t="str">
        <f>IF($A61="","",(G61*I61))</f>
        <v/>
      </c>
    </row>
    <row r="62" spans="1:12" x14ac:dyDescent="0.25">
      <c r="E62" s="11"/>
      <c r="G62" s="12"/>
      <c r="H62" s="13"/>
      <c r="I62" s="13"/>
      <c r="J62" s="14"/>
      <c r="K62" s="15" t="str">
        <f>IF($A62="","",ROUND((G62*H62),0))</f>
        <v/>
      </c>
      <c r="L62" s="15" t="str">
        <f>IF($A62="","",(G62*I62))</f>
        <v/>
      </c>
    </row>
    <row r="63" spans="1:12" x14ac:dyDescent="0.25">
      <c r="E63" s="11"/>
      <c r="G63" s="12"/>
      <c r="H63" s="13"/>
      <c r="I63" s="13"/>
      <c r="J63" s="14"/>
      <c r="K63" s="15" t="str">
        <f>IF($A63="","",ROUND((G63*H63),0))</f>
        <v/>
      </c>
      <c r="L63" s="15" t="str">
        <f>IF($A63="","",(G63*I63))</f>
        <v/>
      </c>
    </row>
    <row r="64" spans="1:12" x14ac:dyDescent="0.25">
      <c r="E64" s="11"/>
      <c r="G64" s="12"/>
      <c r="H64" s="13"/>
      <c r="I64" s="13"/>
      <c r="J64" s="14"/>
      <c r="K64" s="15" t="str">
        <f>IF($A64="","",ROUND((G64*H64),0))</f>
        <v/>
      </c>
      <c r="L64" s="15" t="str">
        <f>IF($A64="","",(G64*I64))</f>
        <v/>
      </c>
    </row>
    <row r="65" spans="1:12" x14ac:dyDescent="0.25">
      <c r="E65" s="11"/>
      <c r="G65" s="12"/>
      <c r="H65" s="13"/>
      <c r="I65" s="13"/>
      <c r="J65" s="14"/>
      <c r="K65" s="15" t="str">
        <f>IF($A65="","",ROUND((G65*H65),0))</f>
        <v/>
      </c>
      <c r="L65" s="15" t="str">
        <f>IF($A65="","",(G65*I65))</f>
        <v/>
      </c>
    </row>
    <row r="66" spans="1:12" x14ac:dyDescent="0.25">
      <c r="E66" s="11"/>
      <c r="G66" s="12"/>
      <c r="H66" s="13"/>
      <c r="I66" s="13"/>
      <c r="J66" s="14"/>
      <c r="K66" s="15" t="str">
        <f>IF($A66="","",ROUND((G66*H66),0))</f>
        <v/>
      </c>
      <c r="L66" s="15" t="str">
        <f>IF($A66="","",(G66*I66))</f>
        <v/>
      </c>
    </row>
    <row r="67" spans="1:12" x14ac:dyDescent="0.25">
      <c r="E67" s="11"/>
      <c r="G67" s="12"/>
      <c r="H67" s="13"/>
      <c r="I67" s="13"/>
      <c r="J67" s="14"/>
      <c r="K67" s="15" t="str">
        <f>IF($A67="","",ROUND((G67*H67),0))</f>
        <v/>
      </c>
      <c r="L67" s="15" t="str">
        <f>IF($A67="","",(G67*I67))</f>
        <v/>
      </c>
    </row>
    <row r="68" spans="1:12" x14ac:dyDescent="0.25">
      <c r="E68" s="11"/>
      <c r="G68" s="12"/>
      <c r="H68" s="13"/>
      <c r="I68" s="13"/>
      <c r="J68" s="14"/>
      <c r="K68" s="15" t="str">
        <f>IF($A68="","",ROUND((G68*H68),0))</f>
        <v/>
      </c>
      <c r="L68" s="15" t="str">
        <f>IF($A68="","",(G68*I68))</f>
        <v/>
      </c>
    </row>
    <row r="69" spans="1:12" x14ac:dyDescent="0.25">
      <c r="E69" s="11"/>
      <c r="G69" s="12"/>
      <c r="H69" s="13"/>
      <c r="I69" s="13"/>
      <c r="J69" s="14"/>
      <c r="K69" s="15" t="str">
        <f>IF($A69="","",ROUND((G69*H69),0))</f>
        <v/>
      </c>
      <c r="L69" s="15" t="str">
        <f>IF($A69="","",(G69*I69))</f>
        <v/>
      </c>
    </row>
    <row r="70" spans="1:12" x14ac:dyDescent="0.25">
      <c r="E70" s="11"/>
      <c r="G70" s="12"/>
      <c r="H70" s="13"/>
      <c r="I70" s="13"/>
      <c r="J70" s="14"/>
      <c r="K70" s="15" t="str">
        <f>IF($A70="","",ROUND((G70*H70),0))</f>
        <v/>
      </c>
      <c r="L70" s="15" t="str">
        <f>IF($A70="","",(G70*I70))</f>
        <v/>
      </c>
    </row>
    <row r="71" spans="1:12" x14ac:dyDescent="0.25">
      <c r="E71" s="11"/>
      <c r="G71" s="12"/>
      <c r="H71" s="13"/>
      <c r="I71" s="13"/>
      <c r="J71" s="14"/>
      <c r="K71" s="15" t="str">
        <f>IF($A71="","",ROUND((G71*H71),0))</f>
        <v/>
      </c>
      <c r="L71" s="15" t="str">
        <f>IF($A71="","",(G71*I71))</f>
        <v/>
      </c>
    </row>
    <row r="72" spans="1:12" x14ac:dyDescent="0.25">
      <c r="E72" s="11"/>
      <c r="G72" s="12"/>
      <c r="H72" s="13"/>
      <c r="I72" s="13"/>
      <c r="J72" s="14"/>
      <c r="K72" s="15" t="str">
        <f>IF($A72="","",ROUND((G72*H72),0))</f>
        <v/>
      </c>
      <c r="L72" s="15" t="str">
        <f>IF($A72="","",(G72*I72))</f>
        <v/>
      </c>
    </row>
    <row r="73" spans="1:12" x14ac:dyDescent="0.25">
      <c r="E73" s="11"/>
      <c r="G73" s="12"/>
      <c r="H73" s="13"/>
      <c r="I73" s="13"/>
      <c r="J73" s="14"/>
      <c r="K73" s="15" t="str">
        <f>IF($A73="","",ROUND((G73*H73),0))</f>
        <v/>
      </c>
      <c r="L73" s="15" t="str">
        <f>IF($A73="","",(G73*I73))</f>
        <v/>
      </c>
    </row>
    <row r="74" spans="1:12" x14ac:dyDescent="0.25">
      <c r="E74" s="11"/>
      <c r="G74" s="12"/>
      <c r="H74" s="13"/>
      <c r="I74" s="13"/>
      <c r="J74" s="14"/>
      <c r="K74" s="15" t="str">
        <f>IF($A74="","",ROUND((G74*H74),0))</f>
        <v/>
      </c>
      <c r="L74" s="15" t="str">
        <f>IF($A74="","",(G74*I74))</f>
        <v/>
      </c>
    </row>
    <row r="75" spans="1:12" x14ac:dyDescent="0.25">
      <c r="E75" s="11"/>
      <c r="G75" s="12"/>
      <c r="H75" s="13"/>
      <c r="I75" s="13"/>
      <c r="J75" s="14"/>
      <c r="K75" s="15" t="str">
        <f>IF($A75="","",ROUND((G75*H75),0))</f>
        <v/>
      </c>
      <c r="L75" s="15" t="str">
        <f>IF($A75="","",(G75*I75))</f>
        <v/>
      </c>
    </row>
    <row r="76" spans="1:12" x14ac:dyDescent="0.25">
      <c r="E76" s="11"/>
      <c r="G76" s="12"/>
      <c r="H76" s="13"/>
      <c r="I76" s="13"/>
      <c r="J76" s="14"/>
      <c r="K76" s="15" t="str">
        <f>IF($A76="","",ROUND((G76*H76),0))</f>
        <v/>
      </c>
      <c r="L76" s="15" t="str">
        <f>IF($A76="","",(G76*I76))</f>
        <v/>
      </c>
    </row>
    <row r="77" spans="1:12" x14ac:dyDescent="0.25">
      <c r="E77" s="11"/>
      <c r="G77" s="12"/>
      <c r="H77" s="13"/>
      <c r="I77" s="13"/>
      <c r="J77" s="14"/>
      <c r="K77" s="15" t="str">
        <f>IF($A77="","",ROUND((G77*H77),0))</f>
        <v/>
      </c>
      <c r="L77" s="15" t="str">
        <f>IF($A77="","",(G77*I77))</f>
        <v/>
      </c>
    </row>
    <row r="78" spans="1:12" x14ac:dyDescent="0.25">
      <c r="E78" s="11"/>
      <c r="G78" s="12"/>
      <c r="H78" s="13"/>
      <c r="I78" s="13"/>
      <c r="J78" s="14"/>
      <c r="K78" s="15" t="str">
        <f>IF($A78="","",ROUND((G78*H78),0))</f>
        <v/>
      </c>
      <c r="L78" s="15" t="str">
        <f>IF($A78="","",(G78*I78))</f>
        <v/>
      </c>
    </row>
    <row r="79" spans="1:12" x14ac:dyDescent="0.25">
      <c r="E79" s="11"/>
      <c r="G79" s="12"/>
      <c r="H79" s="13"/>
      <c r="I79" s="13"/>
      <c r="J79" s="14"/>
      <c r="K79" s="15" t="str">
        <f>IF($A79="","",ROUND((G79*H79),0))</f>
        <v/>
      </c>
      <c r="L79" s="15" t="str">
        <f>IF($A79="","",(G79*I79))</f>
        <v/>
      </c>
    </row>
    <row r="80" spans="1:12" x14ac:dyDescent="0.25">
      <c r="E80" s="11"/>
      <c r="G80" s="12"/>
      <c r="H80" s="13"/>
      <c r="I80" s="13"/>
      <c r="J80" s="14"/>
      <c r="K80" s="15" t="str">
        <f>IF($A80="","",ROUND((G80*H80),0))</f>
        <v/>
      </c>
      <c r="L80" s="15" t="str">
        <f>IF($A80="","",(G80*I80))</f>
        <v/>
      </c>
    </row>
    <row r="81" spans="1:12" x14ac:dyDescent="0.25">
      <c r="E81" s="11"/>
      <c r="G81" s="12"/>
      <c r="H81" s="13"/>
      <c r="I81" s="13"/>
      <c r="J81" s="14"/>
      <c r="K81" s="15" t="str">
        <f>IF($A81="","",ROUND((G81*H81),0))</f>
        <v/>
      </c>
      <c r="L81" s="15" t="str">
        <f>IF($A81="","",(G81*I81))</f>
        <v/>
      </c>
    </row>
    <row r="82" spans="1:12" x14ac:dyDescent="0.25">
      <c r="E82" s="11"/>
      <c r="G82" s="12"/>
      <c r="H82" s="13"/>
      <c r="I82" s="13"/>
      <c r="J82" s="14"/>
      <c r="K82" s="15" t="str">
        <f>IF($A82="","",ROUND((G82*H82),0))</f>
        <v/>
      </c>
      <c r="L82" s="15" t="str">
        <f>IF($A82="","",(G82*I82))</f>
        <v/>
      </c>
    </row>
    <row r="83" spans="1:12" x14ac:dyDescent="0.25">
      <c r="E83" s="11"/>
      <c r="G83" s="12"/>
      <c r="H83" s="13"/>
      <c r="I83" s="13"/>
      <c r="J83" s="14"/>
      <c r="K83" s="15" t="str">
        <f>IF($A83="","",ROUND((G83*H83),0))</f>
        <v/>
      </c>
      <c r="L83" s="15" t="str">
        <f>IF($A83="","",(G83*I83))</f>
        <v/>
      </c>
    </row>
    <row r="84" spans="1:12" x14ac:dyDescent="0.25">
      <c r="E84" s="11"/>
      <c r="G84" s="12"/>
      <c r="H84" s="13"/>
      <c r="I84" s="13"/>
      <c r="J84" s="14"/>
      <c r="K84" s="15" t="str">
        <f>IF($A84="","",ROUND((G84*H84),0))</f>
        <v/>
      </c>
      <c r="L84" s="15" t="str">
        <f>IF($A84="","",(G84*I84))</f>
        <v/>
      </c>
    </row>
    <row r="85" spans="1:12" x14ac:dyDescent="0.25">
      <c r="E85" s="11"/>
      <c r="G85" s="12"/>
      <c r="H85" s="13"/>
      <c r="I85" s="13"/>
      <c r="J85" s="14"/>
      <c r="K85" s="15" t="str">
        <f>IF($A85="","",ROUND((G85*H85),0))</f>
        <v/>
      </c>
      <c r="L85" s="15" t="str">
        <f>IF($A85="","",(G85*I85))</f>
        <v/>
      </c>
    </row>
    <row r="86" spans="1:12" x14ac:dyDescent="0.25">
      <c r="E86" s="11"/>
      <c r="G86" s="12"/>
      <c r="H86" s="13"/>
      <c r="I86" s="13"/>
      <c r="J86" s="14"/>
      <c r="K86" s="15" t="str">
        <f>IF($A86="","",ROUND((G86*H86),0))</f>
        <v/>
      </c>
      <c r="L86" s="15" t="str">
        <f>IF($A86="","",(G86*I86))</f>
        <v/>
      </c>
    </row>
    <row r="87" spans="1:12" x14ac:dyDescent="0.25">
      <c r="E87" s="11"/>
      <c r="G87" s="12"/>
      <c r="H87" s="13"/>
      <c r="I87" s="13"/>
      <c r="J87" s="14"/>
      <c r="K87" s="15" t="str">
        <f>IF($A87="","",ROUND((G87*H87),0))</f>
        <v/>
      </c>
      <c r="L87" s="15" t="str">
        <f>IF($A87="","",(G87*I87))</f>
        <v/>
      </c>
    </row>
    <row r="88" spans="1:12" x14ac:dyDescent="0.25">
      <c r="E88" s="11"/>
      <c r="G88" s="12"/>
      <c r="H88" s="13"/>
      <c r="I88" s="13"/>
      <c r="J88" s="14"/>
      <c r="K88" s="15" t="str">
        <f>IF($A88="","",ROUND((G88*H88),0))</f>
        <v/>
      </c>
      <c r="L88" s="15" t="str">
        <f>IF($A88="","",(G88*I88))</f>
        <v/>
      </c>
    </row>
    <row r="89" spans="1:12" x14ac:dyDescent="0.25">
      <c r="E89" s="11"/>
      <c r="G89" s="12"/>
      <c r="H89" s="13"/>
      <c r="I89" s="13"/>
      <c r="J89" s="14"/>
      <c r="K89" s="15" t="str">
        <f>IF($A89="","",ROUND((G89*H89),0))</f>
        <v/>
      </c>
      <c r="L89" s="15" t="str">
        <f>IF($A89="","",(G89*I89))</f>
        <v/>
      </c>
    </row>
    <row r="90" spans="1:12" x14ac:dyDescent="0.25">
      <c r="E90" s="11"/>
      <c r="G90" s="12"/>
      <c r="H90" s="13"/>
      <c r="I90" s="13"/>
      <c r="J90" s="14"/>
      <c r="K90" s="15" t="str">
        <f>IF($A90="","",ROUND((G90*H90),0))</f>
        <v/>
      </c>
      <c r="L90" s="15" t="str">
        <f>IF($A90="","",(G90*I90))</f>
        <v/>
      </c>
    </row>
    <row r="91" spans="1:12" x14ac:dyDescent="0.25">
      <c r="E91" s="11"/>
      <c r="G91" s="12"/>
      <c r="H91" s="13"/>
      <c r="I91" s="13"/>
      <c r="J91" s="14"/>
      <c r="K91" s="15" t="str">
        <f>IF($A91="","",ROUND((G91*H91),0))</f>
        <v/>
      </c>
      <c r="L91" s="15" t="str">
        <f>IF($A91="","",(G91*I91))</f>
        <v/>
      </c>
    </row>
    <row r="92" spans="1:12" x14ac:dyDescent="0.25">
      <c r="E92" s="11"/>
      <c r="G92" s="12"/>
      <c r="H92" s="13"/>
      <c r="I92" s="13"/>
      <c r="J92" s="14"/>
      <c r="K92" s="15" t="str">
        <f>IF($A92="","",ROUND((G92*H92),0))</f>
        <v/>
      </c>
      <c r="L92" s="15" t="str">
        <f>IF($A92="","",(G92*I92))</f>
        <v/>
      </c>
    </row>
    <row r="93" spans="1:12" x14ac:dyDescent="0.25">
      <c r="E93" s="11"/>
      <c r="G93" s="12"/>
      <c r="H93" s="13"/>
      <c r="I93" s="13"/>
      <c r="J93" s="14"/>
      <c r="K93" s="15" t="str">
        <f>IF($A93="","",ROUND((G93*H93),0))</f>
        <v/>
      </c>
      <c r="L93" s="15" t="str">
        <f>IF($A93="","",(G93*I93))</f>
        <v/>
      </c>
    </row>
    <row r="94" spans="1:12" x14ac:dyDescent="0.25">
      <c r="E94" s="11"/>
      <c r="G94" s="12"/>
      <c r="H94" s="13"/>
      <c r="I94" s="13"/>
      <c r="J94" s="14"/>
      <c r="K94" s="15" t="str">
        <f>IF($A94="","",ROUND((G94*H94),0))</f>
        <v/>
      </c>
      <c r="L94" s="15" t="str">
        <f>IF($A94="","",(G94*I94))</f>
        <v/>
      </c>
    </row>
    <row r="95" spans="1:12" x14ac:dyDescent="0.25">
      <c r="E95" s="11"/>
      <c r="G95" s="12"/>
      <c r="H95" s="13"/>
      <c r="I95" s="13"/>
      <c r="J95" s="14"/>
      <c r="K95" s="15" t="str">
        <f>IF($A95="","",ROUND((G95*H95),0))</f>
        <v/>
      </c>
      <c r="L95" s="15" t="str">
        <f>IF($A95="","",(G95*I95))</f>
        <v/>
      </c>
    </row>
    <row r="96" spans="1:12" x14ac:dyDescent="0.25">
      <c r="E96" s="11"/>
      <c r="G96" s="12"/>
      <c r="H96" s="13"/>
      <c r="I96" s="13"/>
      <c r="J96" s="14"/>
      <c r="K96" s="15" t="str">
        <f>IF($A96="","",ROUND((G96*H96),0))</f>
        <v/>
      </c>
      <c r="L96" s="15" t="str">
        <f>IF($A96="","",(G96*I96))</f>
        <v/>
      </c>
    </row>
    <row r="97" spans="1:12" x14ac:dyDescent="0.25">
      <c r="E97" s="11"/>
      <c r="G97" s="12"/>
      <c r="H97" s="13"/>
      <c r="I97" s="13"/>
      <c r="J97" s="14"/>
      <c r="K97" s="15" t="str">
        <f>IF($A97="","",ROUND((G97*H97),0))</f>
        <v/>
      </c>
      <c r="L97" s="15" t="str">
        <f>IF($A97="","",(G97*I97))</f>
        <v/>
      </c>
    </row>
    <row r="98" spans="1:12" x14ac:dyDescent="0.25">
      <c r="E98" s="11"/>
      <c r="G98" s="12"/>
      <c r="H98" s="13"/>
      <c r="I98" s="13"/>
      <c r="J98" s="14"/>
      <c r="K98" s="15" t="str">
        <f>IF($A98="","",ROUND((G98*H98),0))</f>
        <v/>
      </c>
      <c r="L98" s="15" t="str">
        <f>IF($A98="","",(G98*I98))</f>
        <v/>
      </c>
    </row>
    <row r="99" spans="1:12" x14ac:dyDescent="0.25">
      <c r="E99" s="11"/>
      <c r="G99" s="12"/>
      <c r="H99" s="13"/>
      <c r="I99" s="13"/>
      <c r="J99" s="14"/>
      <c r="K99" s="15" t="str">
        <f>IF($A99="","",ROUND((G99*H99),0))</f>
        <v/>
      </c>
      <c r="L99" s="15" t="str">
        <f>IF($A99="","",(G99*I99))</f>
        <v/>
      </c>
    </row>
    <row r="100" spans="1:12" x14ac:dyDescent="0.25">
      <c r="E100" s="11"/>
      <c r="G100" s="12"/>
      <c r="H100" s="13"/>
      <c r="I100" s="13"/>
      <c r="J100" s="14"/>
      <c r="K100" s="15" t="str">
        <f>IF($A100="","",ROUND((G100*H100),0))</f>
        <v/>
      </c>
      <c r="L100" s="15" t="str">
        <f>IF($A100="","",(G100*I100))</f>
        <v/>
      </c>
    </row>
    <row r="101" spans="1:12" x14ac:dyDescent="0.25">
      <c r="E101" s="11"/>
      <c r="G101" s="12"/>
      <c r="H101" s="13"/>
      <c r="I101" s="13"/>
      <c r="J101" s="14"/>
      <c r="K101" s="15" t="str">
        <f>IF($A101="","",ROUND((G101*H101),0))</f>
        <v/>
      </c>
      <c r="L101" s="15" t="str">
        <f>IF($A101="","",(G101*I101))</f>
        <v/>
      </c>
    </row>
    <row r="102" spans="1:12" x14ac:dyDescent="0.25">
      <c r="E102" s="11"/>
      <c r="G102" s="12"/>
      <c r="H102" s="13"/>
      <c r="I102" s="13"/>
      <c r="J102" s="14"/>
      <c r="K102" s="15" t="str">
        <f>IF($A102="","",ROUND((G102*H102),0))</f>
        <v/>
      </c>
      <c r="L102" s="15" t="str">
        <f>IF($A102="","",(G102*I102))</f>
        <v/>
      </c>
    </row>
    <row r="103" spans="1:12" x14ac:dyDescent="0.25">
      <c r="E103" s="11"/>
      <c r="G103" s="12"/>
      <c r="H103" s="13"/>
      <c r="I103" s="13"/>
      <c r="J103" s="14"/>
      <c r="K103" s="15" t="str">
        <f>IF($A103="","",ROUND((G103*H103),0))</f>
        <v/>
      </c>
      <c r="L103" s="15" t="str">
        <f>IF($A103="","",(G103*I103))</f>
        <v/>
      </c>
    </row>
    <row r="104" spans="1:12" x14ac:dyDescent="0.25">
      <c r="E104" s="11"/>
      <c r="G104" s="12"/>
      <c r="H104" s="13"/>
      <c r="I104" s="13"/>
      <c r="J104" s="14"/>
      <c r="K104" s="15" t="str">
        <f>IF($A104="","",ROUND((G104*H104),0))</f>
        <v/>
      </c>
      <c r="L104" s="15" t="str">
        <f>IF($A104="","",(G104*I104))</f>
        <v/>
      </c>
    </row>
    <row r="105" spans="1:12" x14ac:dyDescent="0.25">
      <c r="E105" s="11"/>
      <c r="G105" s="12"/>
      <c r="H105" s="13"/>
      <c r="I105" s="13"/>
      <c r="J105" s="14"/>
      <c r="K105" s="15" t="str">
        <f>IF($A105="","",ROUND((G105*H105),0))</f>
        <v/>
      </c>
      <c r="L105" s="15" t="str">
        <f>IF($A105="","",(G105*I105))</f>
        <v/>
      </c>
    </row>
    <row r="106" spans="1:12" x14ac:dyDescent="0.25">
      <c r="E106" s="11"/>
      <c r="G106" s="12"/>
      <c r="H106" s="13"/>
      <c r="I106" s="13"/>
      <c r="J106" s="14"/>
      <c r="K106" s="15" t="str">
        <f>IF($A106="","",ROUND((G106*H106),0))</f>
        <v/>
      </c>
      <c r="L106" s="15" t="str">
        <f>IF($A106="","",(G106*I106))</f>
        <v/>
      </c>
    </row>
    <row r="107" spans="1:12" x14ac:dyDescent="0.25">
      <c r="E107" s="11"/>
      <c r="G107" s="12"/>
      <c r="H107" s="13"/>
      <c r="I107" s="13"/>
      <c r="J107" s="14"/>
      <c r="K107" s="15" t="str">
        <f>IF($A107="","",ROUND((G107*H107),0))</f>
        <v/>
      </c>
      <c r="L107" s="15" t="str">
        <f>IF($A107="","",(G107*I107))</f>
        <v/>
      </c>
    </row>
    <row r="108" spans="1:12" x14ac:dyDescent="0.25">
      <c r="E108" s="11"/>
      <c r="G108" s="12"/>
      <c r="H108" s="13"/>
      <c r="I108" s="13"/>
      <c r="J108" s="14"/>
      <c r="K108" s="15" t="str">
        <f>IF($A108="","",ROUND((G108*H108),0))</f>
        <v/>
      </c>
      <c r="L108" s="15" t="str">
        <f>IF($A108="","",(G108*I108))</f>
        <v/>
      </c>
    </row>
    <row r="109" spans="1:12" x14ac:dyDescent="0.25">
      <c r="E109" s="11"/>
      <c r="G109" s="12"/>
      <c r="H109" s="13"/>
      <c r="I109" s="13"/>
      <c r="J109" s="14"/>
      <c r="K109" s="15" t="str">
        <f>IF($A109="","",ROUND((G109*H109),0))</f>
        <v/>
      </c>
      <c r="L109" s="15" t="str">
        <f>IF($A109="","",(G109*I109))</f>
        <v/>
      </c>
    </row>
    <row r="110" spans="1:12" x14ac:dyDescent="0.25">
      <c r="E110" s="11"/>
      <c r="G110" s="12"/>
      <c r="H110" s="13"/>
      <c r="I110" s="13"/>
      <c r="J110" s="14"/>
      <c r="K110" s="15" t="str">
        <f>IF($A110="","",ROUND((G110*H110),0))</f>
        <v/>
      </c>
      <c r="L110" s="15" t="str">
        <f>IF($A110="","",(G110*I110))</f>
        <v/>
      </c>
    </row>
    <row r="111" spans="1:12" x14ac:dyDescent="0.25">
      <c r="E111" s="11"/>
      <c r="G111" s="12"/>
      <c r="H111" s="13"/>
      <c r="I111" s="13"/>
      <c r="J111" s="14"/>
      <c r="K111" s="15" t="str">
        <f>IF($A111="","",ROUND((G111*H111),0))</f>
        <v/>
      </c>
      <c r="L111" s="15" t="str">
        <f>IF($A111="","",(G111*I111))</f>
        <v/>
      </c>
    </row>
    <row r="112" spans="1:12" x14ac:dyDescent="0.25">
      <c r="E112" s="11"/>
      <c r="G112" s="12"/>
      <c r="H112" s="13"/>
      <c r="I112" s="13"/>
      <c r="J112" s="14"/>
      <c r="K112" s="15" t="str">
        <f>IF($A112="","",ROUND((G112*H112),0))</f>
        <v/>
      </c>
      <c r="L112" s="15" t="str">
        <f>IF($A112="","",(G112*I112))</f>
        <v/>
      </c>
    </row>
    <row r="113" spans="1:12" x14ac:dyDescent="0.25">
      <c r="E113" s="11"/>
      <c r="G113" s="12"/>
      <c r="H113" s="13"/>
      <c r="I113" s="13"/>
      <c r="J113" s="14"/>
      <c r="K113" s="15" t="str">
        <f>IF($A113="","",ROUND((G113*H113),0))</f>
        <v/>
      </c>
      <c r="L113" s="15" t="str">
        <f>IF($A113="","",(G113*I113))</f>
        <v/>
      </c>
    </row>
    <row r="114" spans="1:12" x14ac:dyDescent="0.25">
      <c r="E114" s="11"/>
      <c r="G114" s="12"/>
      <c r="H114" s="13"/>
      <c r="I114" s="13"/>
      <c r="J114" s="14"/>
      <c r="K114" s="15" t="str">
        <f>IF($A114="","",ROUND((G114*H114),0))</f>
        <v/>
      </c>
      <c r="L114" s="15" t="str">
        <f>IF($A114="","",(G114*I114))</f>
        <v/>
      </c>
    </row>
    <row r="115" spans="1:12" x14ac:dyDescent="0.25">
      <c r="E115" s="11"/>
      <c r="G115" s="12"/>
      <c r="H115" s="13"/>
      <c r="I115" s="13"/>
      <c r="J115" s="14"/>
      <c r="K115" s="15" t="str">
        <f>IF($A115="","",ROUND((G115*H115),0))</f>
        <v/>
      </c>
      <c r="L115" s="15" t="str">
        <f>IF($A115="","",(G115*I115))</f>
        <v/>
      </c>
    </row>
    <row r="116" spans="1:12" x14ac:dyDescent="0.25">
      <c r="E116" s="11"/>
      <c r="G116" s="12"/>
      <c r="H116" s="13"/>
      <c r="I116" s="13"/>
      <c r="J116" s="14"/>
      <c r="K116" s="15" t="str">
        <f>IF($A116="","",ROUND((G116*H116),0))</f>
        <v/>
      </c>
      <c r="L116" s="15" t="str">
        <f>IF($A116="","",(G116*I116))</f>
        <v/>
      </c>
    </row>
    <row r="117" spans="1:12" x14ac:dyDescent="0.25">
      <c r="E117" s="11"/>
      <c r="G117" s="12"/>
      <c r="H117" s="13"/>
      <c r="I117" s="13"/>
      <c r="J117" s="14"/>
      <c r="K117" s="15" t="str">
        <f>IF($A117="","",ROUND((G117*H117),0))</f>
        <v/>
      </c>
      <c r="L117" s="15" t="str">
        <f>IF($A117="","",(G117*I117))</f>
        <v/>
      </c>
    </row>
    <row r="118" spans="1:12" x14ac:dyDescent="0.25">
      <c r="E118" s="11"/>
      <c r="G118" s="12"/>
      <c r="H118" s="13"/>
      <c r="I118" s="13"/>
      <c r="J118" s="14"/>
      <c r="K118" s="15" t="str">
        <f>IF($A118="","",ROUND((G118*H118),0))</f>
        <v/>
      </c>
      <c r="L118" s="15" t="str">
        <f>IF($A118="","",(G118*I118))</f>
        <v/>
      </c>
    </row>
    <row r="119" spans="1:12" x14ac:dyDescent="0.25">
      <c r="E119" s="11"/>
      <c r="G119" s="12"/>
      <c r="H119" s="13"/>
      <c r="I119" s="13"/>
      <c r="J119" s="14"/>
      <c r="K119" s="15" t="str">
        <f>IF($A119="","",ROUND((G119*H119),0))</f>
        <v/>
      </c>
      <c r="L119" s="15" t="str">
        <f>IF($A119="","",(G119*I119))</f>
        <v/>
      </c>
    </row>
    <row r="120" spans="1:12" x14ac:dyDescent="0.25">
      <c r="E120" s="11"/>
      <c r="G120" s="12"/>
      <c r="H120" s="13"/>
      <c r="I120" s="13"/>
      <c r="J120" s="14"/>
      <c r="K120" s="15" t="str">
        <f>IF($A120="","",ROUND((G120*H120),0))</f>
        <v/>
      </c>
      <c r="L120" s="15" t="str">
        <f>IF($A120="","",(G120*I120))</f>
        <v/>
      </c>
    </row>
    <row r="121" spans="1:12" x14ac:dyDescent="0.25">
      <c r="E121" s="11"/>
      <c r="G121" s="12"/>
      <c r="H121" s="13"/>
      <c r="I121" s="13"/>
      <c r="J121" s="14"/>
      <c r="K121" s="15" t="str">
        <f>IF($A121="","",ROUND((G121*H121),0))</f>
        <v/>
      </c>
      <c r="L121" s="15" t="str">
        <f>IF($A121="","",(G121*I121))</f>
        <v/>
      </c>
    </row>
    <row r="122" spans="1:12" x14ac:dyDescent="0.25">
      <c r="E122" s="11"/>
      <c r="G122" s="12"/>
      <c r="H122" s="13"/>
      <c r="I122" s="13"/>
      <c r="J122" s="14"/>
      <c r="K122" s="15" t="str">
        <f>IF($A122="","",ROUND((G122*H122),0))</f>
        <v/>
      </c>
      <c r="L122" s="15" t="str">
        <f>IF($A122="","",(G122*I122))</f>
        <v/>
      </c>
    </row>
    <row r="123" spans="1:12" x14ac:dyDescent="0.25">
      <c r="E123" s="11"/>
      <c r="G123" s="12"/>
      <c r="H123" s="13"/>
      <c r="I123" s="13"/>
      <c r="J123" s="14"/>
      <c r="K123" s="15" t="str">
        <f>IF($A123="","",ROUND((G123*H123),0))</f>
        <v/>
      </c>
      <c r="L123" s="15" t="str">
        <f>IF($A123="","",(G123*I123))</f>
        <v/>
      </c>
    </row>
    <row r="124" spans="1:12" x14ac:dyDescent="0.25">
      <c r="E124" s="11"/>
      <c r="G124" s="12"/>
      <c r="H124" s="13"/>
      <c r="I124" s="13"/>
      <c r="J124" s="14"/>
      <c r="K124" s="15" t="str">
        <f>IF($A124="","",ROUND((G124*H124),0))</f>
        <v/>
      </c>
      <c r="L124" s="15" t="str">
        <f>IF($A124="","",(G124*I124))</f>
        <v/>
      </c>
    </row>
    <row r="125" spans="1:12" x14ac:dyDescent="0.25">
      <c r="E125" s="11"/>
      <c r="G125" s="12"/>
      <c r="H125" s="13"/>
      <c r="I125" s="13"/>
      <c r="J125" s="14"/>
      <c r="K125" s="15" t="str">
        <f>IF($A125="","",ROUND((G125*H125),0))</f>
        <v/>
      </c>
      <c r="L125" s="15" t="str">
        <f>IF($A125="","",(G125*I125))</f>
        <v/>
      </c>
    </row>
    <row r="126" spans="1:12" x14ac:dyDescent="0.25">
      <c r="E126" s="11"/>
      <c r="G126" s="12"/>
      <c r="H126" s="13"/>
      <c r="I126" s="13"/>
      <c r="J126" s="14"/>
      <c r="K126" s="15" t="str">
        <f>IF($A126="","",ROUND((G126*H126),0))</f>
        <v/>
      </c>
      <c r="L126" s="15" t="str">
        <f>IF($A126="","",(G126*I126))</f>
        <v/>
      </c>
    </row>
    <row r="127" spans="1:12" x14ac:dyDescent="0.25">
      <c r="E127" s="11"/>
      <c r="G127" s="12"/>
      <c r="H127" s="13"/>
      <c r="I127" s="13"/>
      <c r="J127" s="14"/>
      <c r="K127" s="15" t="str">
        <f>IF($A127="","",ROUND((G127*H127),0))</f>
        <v/>
      </c>
      <c r="L127" s="15" t="str">
        <f>IF($A127="","",(G127*I127))</f>
        <v/>
      </c>
    </row>
    <row r="128" spans="1:12" x14ac:dyDescent="0.25">
      <c r="E128" s="11"/>
      <c r="G128" s="12"/>
      <c r="H128" s="13"/>
      <c r="I128" s="13"/>
      <c r="J128" s="14"/>
      <c r="K128" s="15" t="str">
        <f>IF($A128="","",ROUND((G128*H128),0))</f>
        <v/>
      </c>
      <c r="L128" s="15" t="str">
        <f>IF($A128="","",(G128*I128))</f>
        <v/>
      </c>
    </row>
    <row r="129" spans="1:12" x14ac:dyDescent="0.25">
      <c r="E129" s="11"/>
      <c r="G129" s="12"/>
      <c r="H129" s="13"/>
      <c r="I129" s="13"/>
      <c r="J129" s="14"/>
      <c r="K129" s="15" t="str">
        <f>IF($A129="","",ROUND((G129*H129),0))</f>
        <v/>
      </c>
      <c r="L129" s="15" t="str">
        <f>IF($A129="","",(G129*I129))</f>
        <v/>
      </c>
    </row>
    <row r="130" spans="1:12" x14ac:dyDescent="0.25">
      <c r="E130" s="11"/>
      <c r="G130" s="12"/>
      <c r="H130" s="13"/>
      <c r="I130" s="13"/>
      <c r="J130" s="14"/>
      <c r="K130" s="15" t="str">
        <f>IF($A130="","",ROUND((G130*H130),0))</f>
        <v/>
      </c>
      <c r="L130" s="15" t="str">
        <f>IF($A130="","",(G130*I130))</f>
        <v/>
      </c>
    </row>
    <row r="131" spans="1:12" x14ac:dyDescent="0.25">
      <c r="E131" s="11"/>
      <c r="G131" s="12"/>
      <c r="H131" s="13"/>
      <c r="I131" s="13"/>
      <c r="J131" s="14"/>
      <c r="K131" s="15" t="str">
        <f>IF($A131="","",ROUND((G131*H131),0))</f>
        <v/>
      </c>
      <c r="L131" s="15" t="str">
        <f>IF($A131="","",(G131*I131))</f>
        <v/>
      </c>
    </row>
    <row r="132" spans="1:12" x14ac:dyDescent="0.25">
      <c r="E132" s="11"/>
      <c r="G132" s="12"/>
      <c r="H132" s="13"/>
      <c r="I132" s="13"/>
      <c r="J132" s="14"/>
      <c r="K132" s="15" t="str">
        <f>IF($A132="","",ROUND((G132*H132),0))</f>
        <v/>
      </c>
      <c r="L132" s="15" t="str">
        <f>IF($A132="","",(G132*I132))</f>
        <v/>
      </c>
    </row>
    <row r="133" spans="1:12" x14ac:dyDescent="0.25">
      <c r="E133" s="11"/>
      <c r="G133" s="12"/>
      <c r="H133" s="13"/>
      <c r="I133" s="13"/>
      <c r="J133" s="14"/>
      <c r="K133" s="15" t="str">
        <f>IF($A133="","",ROUND((G133*H133),0))</f>
        <v/>
      </c>
      <c r="L133" s="15" t="str">
        <f>IF($A133="","",(G133*I133))</f>
        <v/>
      </c>
    </row>
    <row r="134" spans="1:12" x14ac:dyDescent="0.25">
      <c r="E134" s="11"/>
      <c r="G134" s="12"/>
      <c r="H134" s="13"/>
      <c r="I134" s="13"/>
      <c r="J134" s="14"/>
      <c r="K134" s="15" t="str">
        <f>IF($A134="","",ROUND((G134*H134),0))</f>
        <v/>
      </c>
      <c r="L134" s="15" t="str">
        <f>IF($A134="","",(G134*I134))</f>
        <v/>
      </c>
    </row>
    <row r="135" spans="1:12" x14ac:dyDescent="0.25">
      <c r="E135" s="11"/>
      <c r="G135" s="12"/>
      <c r="H135" s="13"/>
      <c r="I135" s="13"/>
      <c r="J135" s="14"/>
      <c r="K135" s="15" t="str">
        <f>IF($A135="","",ROUND((G135*H135),0))</f>
        <v/>
      </c>
      <c r="L135" s="15" t="str">
        <f>IF($A135="","",(G135*I135))</f>
        <v/>
      </c>
    </row>
    <row r="136" spans="1:12" x14ac:dyDescent="0.25">
      <c r="E136" s="11"/>
      <c r="G136" s="12"/>
      <c r="H136" s="13"/>
      <c r="I136" s="13"/>
      <c r="J136" s="14"/>
      <c r="K136" s="15" t="str">
        <f>IF($A136="","",ROUND((G136*H136),0))</f>
        <v/>
      </c>
      <c r="L136" s="15" t="str">
        <f>IF($A136="","",(G136*I136))</f>
        <v/>
      </c>
    </row>
    <row r="137" spans="1:12" x14ac:dyDescent="0.25">
      <c r="E137" s="11"/>
      <c r="G137" s="12"/>
      <c r="H137" s="13"/>
      <c r="I137" s="13"/>
      <c r="J137" s="14"/>
      <c r="K137" s="15" t="str">
        <f>IF($A137="","",ROUND((G137*H137),0))</f>
        <v/>
      </c>
      <c r="L137" s="15" t="str">
        <f>IF($A137="","",(G137*I137))</f>
        <v/>
      </c>
    </row>
    <row r="138" spans="1:12" x14ac:dyDescent="0.25">
      <c r="E138" s="11"/>
      <c r="G138" s="12"/>
      <c r="H138" s="13"/>
      <c r="I138" s="13"/>
      <c r="J138" s="14"/>
      <c r="K138" s="15" t="str">
        <f>IF($A138="","",ROUND((G138*H138),0))</f>
        <v/>
      </c>
      <c r="L138" s="15" t="str">
        <f>IF($A138="","",(G138*I138))</f>
        <v/>
      </c>
    </row>
    <row r="139" spans="1:12" x14ac:dyDescent="0.25">
      <c r="E139" s="11"/>
      <c r="G139" s="12"/>
      <c r="H139" s="13"/>
      <c r="I139" s="13"/>
      <c r="J139" s="14"/>
      <c r="K139" s="15" t="str">
        <f>IF($A139="","",ROUND((G139*H139),0))</f>
        <v/>
      </c>
      <c r="L139" s="15" t="str">
        <f>IF($A139="","",(G139*I139))</f>
        <v/>
      </c>
    </row>
    <row r="140" spans="1:12" x14ac:dyDescent="0.25">
      <c r="E140" s="11"/>
      <c r="G140" s="12"/>
      <c r="H140" s="13"/>
      <c r="I140" s="13"/>
      <c r="J140" s="14"/>
      <c r="K140" s="15" t="str">
        <f>IF($A140="","",ROUND((G140*H140),0))</f>
        <v/>
      </c>
      <c r="L140" s="15" t="str">
        <f>IF($A140="","",(G140*I140))</f>
        <v/>
      </c>
    </row>
    <row r="141" spans="1:12" x14ac:dyDescent="0.25">
      <c r="E141" s="11"/>
      <c r="G141" s="12"/>
      <c r="H141" s="13"/>
      <c r="I141" s="13"/>
      <c r="J141" s="14"/>
      <c r="K141" s="15" t="str">
        <f>IF($A141="","",ROUND((G141*H141),0))</f>
        <v/>
      </c>
      <c r="L141" s="15" t="str">
        <f>IF($A141="","",(G141*I141))</f>
        <v/>
      </c>
    </row>
    <row r="142" spans="1:12" x14ac:dyDescent="0.25">
      <c r="E142" s="11"/>
      <c r="G142" s="12"/>
      <c r="H142" s="13"/>
      <c r="I142" s="13"/>
      <c r="J142" s="14"/>
      <c r="K142" s="15" t="str">
        <f>IF($A142="","",ROUND((G142*H142),0))</f>
        <v/>
      </c>
      <c r="L142" s="15" t="str">
        <f>IF($A142="","",(G142*I142))</f>
        <v/>
      </c>
    </row>
    <row r="143" spans="1:12" x14ac:dyDescent="0.25">
      <c r="E143" s="11"/>
      <c r="G143" s="12"/>
      <c r="H143" s="13"/>
      <c r="I143" s="13"/>
      <c r="J143" s="14"/>
      <c r="K143" s="15" t="str">
        <f>IF($A143="","",ROUND((G143*H143),0))</f>
        <v/>
      </c>
      <c r="L143" s="15" t="str">
        <f>IF($A143="","",(G143*I143))</f>
        <v/>
      </c>
    </row>
    <row r="144" spans="1:12" x14ac:dyDescent="0.25">
      <c r="E144" s="11"/>
      <c r="G144" s="12"/>
      <c r="H144" s="13"/>
      <c r="I144" s="13"/>
      <c r="J144" s="14"/>
      <c r="K144" s="15" t="str">
        <f>IF($A144="","",ROUND((G144*H144),0))</f>
        <v/>
      </c>
      <c r="L144" s="15" t="str">
        <f>IF($A144="","",(G144*I144))</f>
        <v/>
      </c>
    </row>
    <row r="145" spans="1:12" x14ac:dyDescent="0.25">
      <c r="E145" s="11"/>
      <c r="G145" s="12"/>
      <c r="H145" s="13"/>
      <c r="I145" s="13"/>
      <c r="J145" s="14"/>
      <c r="K145" s="15" t="str">
        <f>IF($A145="","",ROUND((G145*H145),0))</f>
        <v/>
      </c>
      <c r="L145" s="15" t="str">
        <f>IF($A145="","",(G145*I145))</f>
        <v/>
      </c>
    </row>
    <row r="146" spans="1:12" x14ac:dyDescent="0.25">
      <c r="E146" s="11"/>
      <c r="G146" s="12"/>
      <c r="H146" s="13"/>
      <c r="I146" s="13"/>
      <c r="J146" s="14"/>
      <c r="K146" s="15" t="str">
        <f>IF($A146="","",ROUND((G146*H146),0))</f>
        <v/>
      </c>
      <c r="L146" s="15" t="str">
        <f>IF($A146="","",(G146*I146))</f>
        <v/>
      </c>
    </row>
    <row r="147" spans="1:12" x14ac:dyDescent="0.25">
      <c r="E147" s="11"/>
      <c r="G147" s="12"/>
      <c r="H147" s="13"/>
      <c r="I147" s="13"/>
      <c r="J147" s="14"/>
      <c r="K147" s="15" t="str">
        <f>IF($A147="","",ROUND((G147*H147),0))</f>
        <v/>
      </c>
      <c r="L147" s="15" t="str">
        <f>IF($A147="","",(G147*I147))</f>
        <v/>
      </c>
    </row>
    <row r="148" spans="1:12" x14ac:dyDescent="0.25">
      <c r="E148" s="11"/>
      <c r="G148" s="12"/>
      <c r="H148" s="13"/>
      <c r="I148" s="13"/>
      <c r="J148" s="14"/>
      <c r="K148" s="15" t="str">
        <f>IF($A148="","",ROUND((G148*H148),0))</f>
        <v/>
      </c>
      <c r="L148" s="15" t="str">
        <f>IF($A148="","",(G148*I148))</f>
        <v/>
      </c>
    </row>
    <row r="149" spans="1:12" x14ac:dyDescent="0.25">
      <c r="E149" s="11"/>
      <c r="G149" s="12"/>
      <c r="H149" s="13"/>
      <c r="I149" s="13"/>
      <c r="J149" s="14"/>
      <c r="K149" s="15" t="str">
        <f>IF($A149="","",ROUND((G149*H149),0))</f>
        <v/>
      </c>
      <c r="L149" s="15" t="str">
        <f>IF($A149="","",(G149*I149))</f>
        <v/>
      </c>
    </row>
    <row r="150" spans="1:12" x14ac:dyDescent="0.25">
      <c r="E150" s="11"/>
      <c r="G150" s="12"/>
      <c r="H150" s="13"/>
      <c r="I150" s="13"/>
      <c r="J150" s="14"/>
      <c r="K150" s="15" t="str">
        <f>IF($A150="","",ROUND((G150*H150),0))</f>
        <v/>
      </c>
      <c r="L150" s="15" t="str">
        <f>IF($A150="","",(G150*I150))</f>
        <v/>
      </c>
    </row>
    <row r="151" spans="1:12" x14ac:dyDescent="0.25">
      <c r="E151" s="11"/>
      <c r="G151" s="12"/>
      <c r="H151" s="13"/>
      <c r="I151" s="13"/>
      <c r="J151" s="14"/>
      <c r="K151" s="15" t="str">
        <f>IF($A151="","",ROUND((G151*H151),0))</f>
        <v/>
      </c>
      <c r="L151" s="15" t="str">
        <f>IF($A151="","",(G151*I151))</f>
        <v/>
      </c>
    </row>
    <row r="152" spans="1:12" x14ac:dyDescent="0.25">
      <c r="E152" s="11"/>
      <c r="G152" s="12"/>
      <c r="H152" s="13"/>
      <c r="I152" s="13"/>
      <c r="J152" s="14"/>
      <c r="K152" s="15" t="str">
        <f>IF($A152="","",ROUND((G152*H152),0))</f>
        <v/>
      </c>
      <c r="L152" s="15" t="str">
        <f>IF($A152="","",(G152*I152))</f>
        <v/>
      </c>
    </row>
    <row r="153" spans="1:12" x14ac:dyDescent="0.25">
      <c r="E153" s="11"/>
      <c r="G153" s="12"/>
      <c r="H153" s="13"/>
      <c r="I153" s="13"/>
      <c r="J153" s="14"/>
      <c r="K153" s="15" t="str">
        <f>IF($A153="","",ROUND((G153*H153),0))</f>
        <v/>
      </c>
      <c r="L153" s="15" t="str">
        <f>IF($A153="","",(G153*I153))</f>
        <v/>
      </c>
    </row>
    <row r="154" spans="1:12" x14ac:dyDescent="0.25">
      <c r="E154" s="11"/>
      <c r="G154" s="12"/>
      <c r="H154" s="13"/>
      <c r="I154" s="13"/>
      <c r="J154" s="14"/>
      <c r="K154" s="15" t="str">
        <f>IF($A154="","",ROUND((G154*H154),0))</f>
        <v/>
      </c>
      <c r="L154" s="15" t="str">
        <f>IF($A154="","",(G154*I154))</f>
        <v/>
      </c>
    </row>
    <row r="155" spans="1:12" x14ac:dyDescent="0.25">
      <c r="E155" s="11"/>
      <c r="G155" s="12"/>
      <c r="H155" s="13"/>
      <c r="I155" s="13"/>
      <c r="J155" s="14"/>
      <c r="K155" s="15" t="str">
        <f>IF($A155="","",ROUND((G155*H155),0))</f>
        <v/>
      </c>
      <c r="L155" s="15" t="str">
        <f>IF($A155="","",(G155*I155))</f>
        <v/>
      </c>
    </row>
    <row r="156" spans="1:12" x14ac:dyDescent="0.25">
      <c r="E156" s="11"/>
      <c r="G156" s="12"/>
      <c r="H156" s="13"/>
      <c r="I156" s="13"/>
      <c r="J156" s="14"/>
      <c r="K156" s="15" t="str">
        <f>IF($A156="","",ROUND((G156*H156),0))</f>
        <v/>
      </c>
      <c r="L156" s="15" t="str">
        <f>IF($A156="","",(G156*I156))</f>
        <v/>
      </c>
    </row>
    <row r="157" spans="1:12" x14ac:dyDescent="0.25">
      <c r="E157" s="11"/>
      <c r="G157" s="12"/>
      <c r="H157" s="13"/>
      <c r="I157" s="13"/>
      <c r="J157" s="14"/>
      <c r="K157" s="15" t="str">
        <f>IF($A157="","",ROUND((G157*H157),0))</f>
        <v/>
      </c>
      <c r="L157" s="15" t="str">
        <f>IF($A157="","",(G157*I157))</f>
        <v/>
      </c>
    </row>
    <row r="158" spans="1:12" x14ac:dyDescent="0.25">
      <c r="E158" s="11"/>
      <c r="G158" s="12"/>
      <c r="H158" s="13"/>
      <c r="I158" s="13"/>
      <c r="J158" s="14"/>
      <c r="K158" s="15" t="str">
        <f>IF($A158="","",ROUND((G158*H158),0))</f>
        <v/>
      </c>
      <c r="L158" s="15" t="str">
        <f>IF($A158="","",(G158*I158))</f>
        <v/>
      </c>
    </row>
    <row r="159" spans="1:12" x14ac:dyDescent="0.25">
      <c r="E159" s="11"/>
      <c r="G159" s="12"/>
      <c r="H159" s="13"/>
      <c r="I159" s="13"/>
      <c r="J159" s="14"/>
      <c r="K159" s="15" t="str">
        <f>IF($A159="","",ROUND((G159*H159),0))</f>
        <v/>
      </c>
      <c r="L159" s="15" t="str">
        <f>IF($A159="","",(G159*I159))</f>
        <v/>
      </c>
    </row>
    <row r="160" spans="1:12" x14ac:dyDescent="0.25">
      <c r="E160" s="11"/>
      <c r="G160" s="12"/>
      <c r="H160" s="13"/>
      <c r="I160" s="13"/>
      <c r="J160" s="14"/>
      <c r="K160" s="15" t="str">
        <f>IF($A160="","",ROUND((G160*H160),0))</f>
        <v/>
      </c>
      <c r="L160" s="15" t="str">
        <f>IF($A160="","",(G160*I160))</f>
        <v/>
      </c>
    </row>
    <row r="161" spans="1:12" x14ac:dyDescent="0.25">
      <c r="E161" s="11"/>
      <c r="G161" s="12"/>
      <c r="H161" s="13"/>
      <c r="I161" s="13"/>
      <c r="J161" s="14"/>
      <c r="K161" s="15" t="str">
        <f>IF($A161="","",ROUND((G161*H161),0))</f>
        <v/>
      </c>
      <c r="L161" s="15" t="str">
        <f>IF($A161="","",(G161*I161))</f>
        <v/>
      </c>
    </row>
    <row r="162" spans="1:12" x14ac:dyDescent="0.25">
      <c r="E162" s="11"/>
      <c r="G162" s="12"/>
      <c r="H162" s="13"/>
      <c r="I162" s="13"/>
      <c r="J162" s="14"/>
      <c r="K162" s="15" t="str">
        <f>IF($A162="","",ROUND((G162*H162),0))</f>
        <v/>
      </c>
      <c r="L162" s="15" t="str">
        <f>IF($A162="","",(G162*I162))</f>
        <v/>
      </c>
    </row>
    <row r="163" spans="1:12" x14ac:dyDescent="0.25">
      <c r="E163" s="11"/>
      <c r="G163" s="12"/>
      <c r="H163" s="13"/>
      <c r="I163" s="13"/>
      <c r="J163" s="14"/>
      <c r="K163" s="15" t="str">
        <f>IF($A163="","",ROUND((G163*H163),0))</f>
        <v/>
      </c>
      <c r="L163" s="15" t="str">
        <f>IF($A163="","",(G163*I163))</f>
        <v/>
      </c>
    </row>
    <row r="164" spans="1:12" x14ac:dyDescent="0.25">
      <c r="E164" s="11"/>
      <c r="G164" s="12"/>
      <c r="H164" s="13"/>
      <c r="I164" s="13"/>
      <c r="J164" s="14"/>
      <c r="K164" s="15" t="str">
        <f>IF($A164="","",ROUND((G164*H164),0))</f>
        <v/>
      </c>
      <c r="L164" s="15" t="str">
        <f>IF($A164="","",(G164*I164))</f>
        <v/>
      </c>
    </row>
    <row r="165" spans="1:12" x14ac:dyDescent="0.25">
      <c r="E165" s="11"/>
      <c r="G165" s="12"/>
      <c r="H165" s="13"/>
      <c r="I165" s="13"/>
      <c r="J165" s="14"/>
      <c r="K165" s="15" t="str">
        <f>IF($A165="","",ROUND((G165*H165),0))</f>
        <v/>
      </c>
      <c r="L165" s="15" t="str">
        <f>IF($A165="","",(G165*I165))</f>
        <v/>
      </c>
    </row>
    <row r="166" spans="1:12" x14ac:dyDescent="0.25">
      <c r="E166" s="11"/>
      <c r="G166" s="12"/>
      <c r="H166" s="13"/>
      <c r="I166" s="13"/>
      <c r="J166" s="14"/>
      <c r="K166" s="15" t="str">
        <f>IF($A166="","",ROUND((G166*H166),0))</f>
        <v/>
      </c>
      <c r="L166" s="15" t="str">
        <f>IF($A166="","",(G166*I166))</f>
        <v/>
      </c>
    </row>
    <row r="167" spans="1:12" x14ac:dyDescent="0.25">
      <c r="E167" s="11"/>
      <c r="G167" s="12"/>
      <c r="H167" s="13"/>
      <c r="I167" s="13"/>
      <c r="J167" s="14"/>
      <c r="K167" s="15" t="str">
        <f>IF($A167="","",ROUND((G167*H167),0))</f>
        <v/>
      </c>
      <c r="L167" s="15" t="str">
        <f>IF($A167="","",(G167*I167))</f>
        <v/>
      </c>
    </row>
    <row r="168" spans="1:12" x14ac:dyDescent="0.25">
      <c r="E168" s="11"/>
      <c r="G168" s="12"/>
      <c r="H168" s="13"/>
      <c r="I168" s="13"/>
      <c r="J168" s="14"/>
      <c r="K168" s="15" t="str">
        <f>IF($A168="","",ROUND((G168*H168),0))</f>
        <v/>
      </c>
      <c r="L168" s="15" t="str">
        <f>IF($A168="","",(G168*I168))</f>
        <v/>
      </c>
    </row>
    <row r="169" spans="1:12" x14ac:dyDescent="0.25">
      <c r="E169" s="11"/>
      <c r="G169" s="12"/>
      <c r="H169" s="13"/>
      <c r="I169" s="13"/>
      <c r="J169" s="14"/>
      <c r="K169" s="15" t="str">
        <f>IF($A169="","",ROUND((G169*H169),0))</f>
        <v/>
      </c>
      <c r="L169" s="15" t="str">
        <f>IF($A169="","",(G169*I169))</f>
        <v/>
      </c>
    </row>
    <row r="170" spans="1:12" x14ac:dyDescent="0.25">
      <c r="E170" s="11"/>
      <c r="G170" s="12"/>
      <c r="H170" s="13"/>
      <c r="I170" s="13"/>
      <c r="J170" s="14"/>
      <c r="K170" s="15" t="str">
        <f>IF($A170="","",ROUND((G170*H170),0))</f>
        <v/>
      </c>
      <c r="L170" s="15" t="str">
        <f>IF($A170="","",(G170*I170))</f>
        <v/>
      </c>
    </row>
    <row r="171" spans="1:12" x14ac:dyDescent="0.25">
      <c r="E171" s="11"/>
      <c r="G171" s="12"/>
      <c r="H171" s="13"/>
      <c r="I171" s="13"/>
      <c r="J171" s="14"/>
      <c r="K171" s="15" t="str">
        <f>IF($A171="","",ROUND((G171*H171),0))</f>
        <v/>
      </c>
      <c r="L171" s="15" t="str">
        <f>IF($A171="","",(G171*I171))</f>
        <v/>
      </c>
    </row>
    <row r="172" spans="1:12" x14ac:dyDescent="0.25">
      <c r="E172" s="11"/>
      <c r="G172" s="12"/>
      <c r="H172" s="13"/>
      <c r="I172" s="13"/>
      <c r="J172" s="14"/>
      <c r="K172" s="15" t="str">
        <f>IF($A172="","",ROUND((G172*H172),0))</f>
        <v/>
      </c>
      <c r="L172" s="15" t="str">
        <f>IF($A172="","",(G172*I172))</f>
        <v/>
      </c>
    </row>
    <row r="173" spans="1:12" x14ac:dyDescent="0.25">
      <c r="E173" s="11"/>
      <c r="G173" s="12"/>
      <c r="H173" s="13"/>
      <c r="I173" s="13"/>
      <c r="J173" s="14"/>
      <c r="K173" s="15" t="str">
        <f>IF($A173="","",ROUND((G173*H173),0))</f>
        <v/>
      </c>
      <c r="L173" s="15" t="str">
        <f>IF($A173="","",(G173*I173))</f>
        <v/>
      </c>
    </row>
    <row r="174" spans="1:12" x14ac:dyDescent="0.25">
      <c r="E174" s="11"/>
      <c r="G174" s="12"/>
      <c r="H174" s="13"/>
      <c r="I174" s="13"/>
      <c r="J174" s="14"/>
      <c r="K174" s="15" t="str">
        <f>IF($A174="","",ROUND((G174*H174),0))</f>
        <v/>
      </c>
      <c r="L174" s="15" t="str">
        <f>IF($A174="","",(G174*I174))</f>
        <v/>
      </c>
    </row>
    <row r="175" spans="1:12" x14ac:dyDescent="0.25">
      <c r="E175" s="11"/>
      <c r="G175" s="12"/>
      <c r="H175" s="13"/>
      <c r="I175" s="13"/>
      <c r="J175" s="14"/>
      <c r="K175" s="15" t="str">
        <f>IF($A175="","",ROUND((G175*H175),0))</f>
        <v/>
      </c>
      <c r="L175" s="15" t="str">
        <f>IF($A175="","",(G175*I175))</f>
        <v/>
      </c>
    </row>
    <row r="176" spans="1:12" x14ac:dyDescent="0.25">
      <c r="E176" s="11"/>
      <c r="G176" s="12"/>
      <c r="H176" s="13"/>
      <c r="I176" s="13"/>
      <c r="J176" s="14"/>
      <c r="K176" s="15" t="str">
        <f>IF($A176="","",ROUND((G176*H176),0))</f>
        <v/>
      </c>
      <c r="L176" s="15" t="str">
        <f>IF($A176="","",(G176*I176))</f>
        <v/>
      </c>
    </row>
    <row r="177" spans="1:12" x14ac:dyDescent="0.25">
      <c r="E177" s="11"/>
      <c r="G177" s="12"/>
      <c r="H177" s="13"/>
      <c r="I177" s="13"/>
      <c r="J177" s="14"/>
      <c r="K177" s="15" t="str">
        <f>IF($A177="","",ROUND((G177*H177),0))</f>
        <v/>
      </c>
      <c r="L177" s="15" t="str">
        <f>IF($A177="","",(G177*I177))</f>
        <v/>
      </c>
    </row>
    <row r="178" spans="1:12" x14ac:dyDescent="0.25">
      <c r="E178" s="11"/>
      <c r="G178" s="12"/>
      <c r="H178" s="13"/>
      <c r="I178" s="13"/>
      <c r="J178" s="14"/>
      <c r="K178" s="15" t="str">
        <f>IF($A178="","",ROUND((G178*H178),0))</f>
        <v/>
      </c>
      <c r="L178" s="15" t="str">
        <f>IF($A178="","",(G178*I178))</f>
        <v/>
      </c>
    </row>
    <row r="179" spans="1:12" x14ac:dyDescent="0.25">
      <c r="E179" s="11"/>
      <c r="G179" s="12"/>
      <c r="H179" s="13"/>
      <c r="I179" s="13"/>
      <c r="J179" s="14"/>
      <c r="K179" s="15" t="str">
        <f>IF($A179="","",ROUND((G179*H179),0))</f>
        <v/>
      </c>
      <c r="L179" s="15" t="str">
        <f>IF($A179="","",(G179*I179))</f>
        <v/>
      </c>
    </row>
    <row r="180" spans="1:12" x14ac:dyDescent="0.25">
      <c r="E180" s="11"/>
      <c r="G180" s="12"/>
      <c r="H180" s="13"/>
      <c r="I180" s="13"/>
      <c r="J180" s="14"/>
      <c r="K180" s="15" t="str">
        <f>IF($A180="","",ROUND((G180*H180),0))</f>
        <v/>
      </c>
      <c r="L180" s="15" t="str">
        <f>IF($A180="","",(G180*I180))</f>
        <v/>
      </c>
    </row>
    <row r="181" spans="1:12" x14ac:dyDescent="0.25">
      <c r="E181" s="11"/>
      <c r="G181" s="12"/>
      <c r="H181" s="13"/>
      <c r="I181" s="13"/>
      <c r="J181" s="14"/>
      <c r="K181" s="15" t="str">
        <f>IF($A181="","",ROUND((G181*H181),0))</f>
        <v/>
      </c>
      <c r="L181" s="15" t="str">
        <f>IF($A181="","",(G181*I181))</f>
        <v/>
      </c>
    </row>
    <row r="182" spans="1:12" x14ac:dyDescent="0.25">
      <c r="E182" s="11"/>
      <c r="G182" s="12"/>
      <c r="H182" s="13"/>
      <c r="I182" s="13"/>
      <c r="J182" s="14"/>
      <c r="K182" s="15" t="str">
        <f>IF($A182="","",ROUND((G182*H182),0))</f>
        <v/>
      </c>
      <c r="L182" s="15" t="str">
        <f>IF($A182="","",(G182*I182))</f>
        <v/>
      </c>
    </row>
    <row r="183" spans="1:12" x14ac:dyDescent="0.25">
      <c r="E183" s="11"/>
      <c r="G183" s="12"/>
      <c r="H183" s="13"/>
      <c r="I183" s="13"/>
      <c r="J183" s="14"/>
      <c r="K183" s="15" t="str">
        <f>IF($A183="","",ROUND((G183*H183),0))</f>
        <v/>
      </c>
      <c r="L183" s="15" t="str">
        <f>IF($A183="","",(G183*I183))</f>
        <v/>
      </c>
    </row>
    <row r="184" spans="1:12" x14ac:dyDescent="0.25">
      <c r="E184" s="11"/>
      <c r="G184" s="12"/>
      <c r="H184" s="13"/>
      <c r="I184" s="13"/>
      <c r="J184" s="14"/>
      <c r="K184" s="15" t="str">
        <f>IF($A184="","",ROUND((G184*H184),0))</f>
        <v/>
      </c>
      <c r="L184" s="15" t="str">
        <f>IF($A184="","",(G184*I184))</f>
        <v/>
      </c>
    </row>
    <row r="185" spans="1:12" x14ac:dyDescent="0.25">
      <c r="E185" s="11"/>
      <c r="G185" s="12"/>
      <c r="H185" s="13"/>
      <c r="I185" s="13"/>
      <c r="J185" s="14"/>
      <c r="K185" s="15" t="str">
        <f>IF($A185="","",ROUND((G185*H185),0))</f>
        <v/>
      </c>
      <c r="L185" s="15" t="str">
        <f>IF($A185="","",(G185*I185))</f>
        <v/>
      </c>
    </row>
    <row r="186" spans="1:12" x14ac:dyDescent="0.25">
      <c r="E186" s="11"/>
      <c r="G186" s="12"/>
      <c r="H186" s="13"/>
      <c r="I186" s="13"/>
      <c r="J186" s="14"/>
      <c r="K186" s="15" t="str">
        <f>IF($A186="","",ROUND((G186*H186),0))</f>
        <v/>
      </c>
      <c r="L186" s="15" t="str">
        <f>IF($A186="","",(G186*I186))</f>
        <v/>
      </c>
    </row>
    <row r="187" spans="1:12" x14ac:dyDescent="0.25">
      <c r="E187" s="11"/>
      <c r="G187" s="12"/>
      <c r="H187" s="13"/>
      <c r="I187" s="13"/>
      <c r="J187" s="14"/>
      <c r="K187" s="15" t="str">
        <f>IF($A187="","",ROUND((G187*H187),0))</f>
        <v/>
      </c>
      <c r="L187" s="15" t="str">
        <f>IF($A187="","",(G187*I187))</f>
        <v/>
      </c>
    </row>
    <row r="188" spans="1:12" x14ac:dyDescent="0.25">
      <c r="E188" s="11"/>
      <c r="G188" s="12"/>
      <c r="H188" s="13"/>
      <c r="I188" s="13"/>
      <c r="J188" s="14"/>
      <c r="K188" s="15" t="str">
        <f>IF($A188="","",ROUND((G188*H188),0))</f>
        <v/>
      </c>
      <c r="L188" s="15" t="str">
        <f>IF($A188="","",(G188*I188))</f>
        <v/>
      </c>
    </row>
    <row r="189" spans="1:12" x14ac:dyDescent="0.25">
      <c r="E189" s="11"/>
      <c r="G189" s="12"/>
      <c r="H189" s="13"/>
      <c r="I189" s="13"/>
      <c r="J189" s="14"/>
      <c r="K189" s="15" t="str">
        <f>IF($A189="","",ROUND((G189*H189),0))</f>
        <v/>
      </c>
      <c r="L189" s="15" t="str">
        <f>IF($A189="","",(G189*I189))</f>
        <v/>
      </c>
    </row>
    <row r="190" spans="1:12" x14ac:dyDescent="0.25">
      <c r="E190" s="11"/>
      <c r="G190" s="12"/>
      <c r="H190" s="13"/>
      <c r="I190" s="13"/>
      <c r="J190" s="14"/>
      <c r="K190" s="15" t="str">
        <f>IF($A190="","",ROUND((G190*H190),0))</f>
        <v/>
      </c>
      <c r="L190" s="15" t="str">
        <f>IF($A190="","",(G190*I190))</f>
        <v/>
      </c>
    </row>
    <row r="191" spans="1:12" x14ac:dyDescent="0.25">
      <c r="E191" s="11"/>
      <c r="G191" s="12"/>
      <c r="H191" s="13"/>
      <c r="I191" s="13"/>
      <c r="J191" s="14"/>
      <c r="K191" s="15" t="str">
        <f>IF($A191="","",ROUND((G191*H191),0))</f>
        <v/>
      </c>
      <c r="L191" s="15" t="str">
        <f>IF($A191="","",(G191*I191))</f>
        <v/>
      </c>
    </row>
    <row r="192" spans="1:12" x14ac:dyDescent="0.25">
      <c r="E192" s="11"/>
      <c r="G192" s="12"/>
      <c r="H192" s="13"/>
      <c r="I192" s="13"/>
      <c r="J192" s="14"/>
      <c r="K192" s="15" t="str">
        <f>IF($A192="","",ROUND((G192*H192),0))</f>
        <v/>
      </c>
      <c r="L192" s="15" t="str">
        <f>IF($A192="","",(G192*I192))</f>
        <v/>
      </c>
    </row>
    <row r="193" spans="1:12" x14ac:dyDescent="0.25">
      <c r="E193" s="11"/>
      <c r="G193" s="12"/>
      <c r="H193" s="13"/>
      <c r="I193" s="13"/>
      <c r="J193" s="14"/>
      <c r="K193" s="15" t="str">
        <f>IF($A193="","",ROUND((G193*H193),0))</f>
        <v/>
      </c>
      <c r="L193" s="15" t="str">
        <f>IF($A193="","",(G193*I193))</f>
        <v/>
      </c>
    </row>
    <row r="194" spans="1:12" x14ac:dyDescent="0.25">
      <c r="E194" s="11"/>
      <c r="G194" s="12"/>
      <c r="H194" s="13"/>
      <c r="I194" s="13"/>
      <c r="J194" s="14"/>
      <c r="K194" s="15" t="str">
        <f>IF($A194="","",ROUND((G194*H194),0))</f>
        <v/>
      </c>
      <c r="L194" s="15" t="str">
        <f>IF($A194="","",(G194*I194))</f>
        <v/>
      </c>
    </row>
    <row r="195" spans="1:12" x14ac:dyDescent="0.25">
      <c r="E195" s="11"/>
      <c r="G195" s="12"/>
      <c r="H195" s="13"/>
      <c r="I195" s="13"/>
      <c r="J195" s="14"/>
      <c r="K195" s="15" t="str">
        <f>IF($A195="","",ROUND((G195*H195),0))</f>
        <v/>
      </c>
      <c r="L195" s="15" t="str">
        <f>IF($A195="","",(G195*I195))</f>
        <v/>
      </c>
    </row>
    <row r="196" spans="1:12" x14ac:dyDescent="0.25">
      <c r="E196" s="11"/>
      <c r="G196" s="12"/>
      <c r="H196" s="13"/>
      <c r="I196" s="13"/>
      <c r="J196" s="14"/>
      <c r="K196" s="15" t="str">
        <f>IF($A196="","",ROUND((G196*H196),0))</f>
        <v/>
      </c>
      <c r="L196" s="15" t="str">
        <f>IF($A196="","",(G196*I196))</f>
        <v/>
      </c>
    </row>
    <row r="197" spans="1:12" x14ac:dyDescent="0.25">
      <c r="E197" s="11"/>
      <c r="G197" s="12"/>
      <c r="H197" s="13"/>
      <c r="I197" s="13"/>
      <c r="J197" s="14"/>
      <c r="K197" s="15" t="str">
        <f>IF($A197="","",ROUND((G197*H197),0))</f>
        <v/>
      </c>
      <c r="L197" s="15" t="str">
        <f>IF($A197="","",(G197*I197))</f>
        <v/>
      </c>
    </row>
    <row r="198" spans="1:12" x14ac:dyDescent="0.25">
      <c r="E198" s="11"/>
      <c r="G198" s="12"/>
      <c r="H198" s="13"/>
      <c r="I198" s="13"/>
      <c r="J198" s="14"/>
      <c r="K198" s="15" t="str">
        <f>IF($A198="","",ROUND((G198*H198),0))</f>
        <v/>
      </c>
      <c r="L198" s="15" t="str">
        <f>IF($A198="","",(G198*I198))</f>
        <v/>
      </c>
    </row>
    <row r="199" spans="1:12" x14ac:dyDescent="0.25">
      <c r="E199" s="11"/>
      <c r="G199" s="12"/>
      <c r="H199" s="13"/>
      <c r="I199" s="13"/>
      <c r="J199" s="14"/>
      <c r="K199" s="15" t="str">
        <f>IF($A199="","",ROUND((G199*H199),0))</f>
        <v/>
      </c>
      <c r="L199" s="15" t="str">
        <f>IF($A199="","",(G199*I199))</f>
        <v/>
      </c>
    </row>
    <row r="200" spans="1:12" x14ac:dyDescent="0.25">
      <c r="E200" s="11"/>
      <c r="G200" s="12"/>
      <c r="H200" s="13"/>
      <c r="I200" s="13"/>
      <c r="J200" s="14"/>
      <c r="K200" s="15" t="str">
        <f>IF($A200="","",ROUND((G200*H200),0))</f>
        <v/>
      </c>
      <c r="L200" s="15" t="str">
        <f>IF($A200="","",(G200*I200))</f>
        <v/>
      </c>
    </row>
    <row r="201" spans="1:12" x14ac:dyDescent="0.25">
      <c r="E201" s="11"/>
      <c r="G201" s="12"/>
      <c r="H201" s="13"/>
      <c r="I201" s="13"/>
      <c r="J201" s="14"/>
      <c r="K201" s="15" t="str">
        <f>IF($A201="","",ROUND((G201*H201),0))</f>
        <v/>
      </c>
      <c r="L201" s="15" t="str">
        <f>IF($A201="","",(G201*I201))</f>
        <v/>
      </c>
    </row>
  </sheetData>
  <autoFilter ref="A1:L1"/>
  <dataValidations count="8">
    <dataValidation type="list" allowBlank="1" showErrorMessage="1" errorTitle="Pick from the list" error="Choose one of: Tenant rep, Landlord rep, Buyer rep, Seller rep" sqref="C2:C201">
      <formula1>"Tenant rep,Landlord rep,Buyer rep,Seller rep"</formula1>
    </dataValidation>
    <dataValidation type="list" allowBlank="1" showErrorMessage="1" errorTitle="Pick from the list" error="Choose one of: Office, Retail, Industrial, Multifamily, Land" sqref="D2:D201">
      <formula1>"Office,Retail,Industrial,Multifamily,Land"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Prospect, Touring, LOI, Under contract or lease review, Closed, Lost" sqref="F2:F201">
      <formula1>"Prospect,Touring,LOI,Under contract or lease review,Closed,Lost"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ate" operator="greaterThan" allowBlank="1" showErrorMessage="1" errorTitle="Date expected" error="Enter a date, e.g. 10/15/2026." sqref="J2:J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46</v>
      </c>
      <c r="B1" s="16" t="s">
        <v>47</v>
      </c>
      <c r="C1" s="16" t="s">
        <v>48</v>
      </c>
    </row>
    <row r="2" spans="1:3" x14ac:dyDescent="0.25">
      <c r="A2" s="17" t="s">
        <v>49</v>
      </c>
      <c r="B2" s="18"/>
      <c r="C2" s="18"/>
    </row>
    <row r="3" spans="1:2" x14ac:dyDescent="0.25">
      <c r="A3" t="s">
        <v>50</v>
      </c>
      <c r="B3" s="19">
        <f>COUNTA('Deals'!$A$2:$A$201)</f>
        <v>4</v>
      </c>
    </row>
    <row r="4" spans="1:3" x14ac:dyDescent="0.25">
      <c r="A4" s="17" t="s">
        <v>51</v>
      </c>
      <c r="B4" s="18"/>
      <c r="C4" s="18"/>
    </row>
    <row r="5" spans="1:2" x14ac:dyDescent="0.25">
      <c r="A5" t="s">
        <v>52</v>
      </c>
      <c r="B5" s="19">
        <f>COUNTIF('Deals'!$F$2:$F$201,"Prospect")</f>
        <v>1</v>
      </c>
    </row>
    <row r="6" spans="1:2" x14ac:dyDescent="0.25">
      <c r="A6" t="s">
        <v>53</v>
      </c>
      <c r="B6" s="19">
        <f>COUNTIF('Deals'!$F$2:$F$201,"Touring")</f>
        <v>1</v>
      </c>
    </row>
    <row r="7" spans="1:2" x14ac:dyDescent="0.25">
      <c r="A7" t="s">
        <v>54</v>
      </c>
      <c r="B7" s="19">
        <f>COUNTIF('Deals'!$F$2:$F$201,"LOI")</f>
        <v>1</v>
      </c>
    </row>
    <row r="8" spans="1:2" x14ac:dyDescent="0.25">
      <c r="A8" t="s">
        <v>55</v>
      </c>
      <c r="B8" s="19">
        <f>COUNTIF('Deals'!$F$2:$F$201,"Under contract or lease review")</f>
        <v>1</v>
      </c>
    </row>
    <row r="9" spans="1:2" x14ac:dyDescent="0.25">
      <c r="A9" t="s">
        <v>56</v>
      </c>
      <c r="B9" s="19">
        <f>COUNTIF('Deals'!$F$2:$F$201,"Closed")</f>
        <v>0</v>
      </c>
    </row>
    <row r="10" spans="1:2" x14ac:dyDescent="0.25">
      <c r="A10" t="s">
        <v>57</v>
      </c>
      <c r="B10" s="19">
        <f>COUNTIF('Deals'!$F$2:$F$201,"Lost")</f>
        <v>0</v>
      </c>
    </row>
    <row r="11" spans="1:3" x14ac:dyDescent="0.25">
      <c r="A11" s="17" t="s">
        <v>58</v>
      </c>
      <c r="B11" s="18"/>
      <c r="C11" s="18"/>
    </row>
    <row r="12" spans="1:2" x14ac:dyDescent="0.25">
      <c r="A12" t="s">
        <v>59</v>
      </c>
      <c r="B12" s="20">
        <f>SUM('Deals'!$G$2:$G$201)</f>
        <v>17100000</v>
      </c>
    </row>
    <row r="13" spans="1:2" x14ac:dyDescent="0.25">
      <c r="A13" t="s">
        <v>60</v>
      </c>
      <c r="B13" s="20">
        <f>SUM('Deals'!$K$2:$K$201)</f>
        <v>482000</v>
      </c>
    </row>
    <row r="14" spans="1:2" x14ac:dyDescent="0.25">
      <c r="A14" t="s">
        <v>61</v>
      </c>
      <c r="B14" s="20">
        <f>SUM('Deals'!$L$2:$L$201)</f>
        <v>10850000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Deals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